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Pedidos" sheetId="2" state="visible" r:id="rId4"/>
    <sheet name="Resumen" sheetId="3" state="visible" r:id="rId5"/>
    <sheet name="Proveedore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<sst xmlns="http://schemas.openxmlformats.org/spreadsheetml/2006/main" count="98" uniqueCount="88">
  <si>
    <t xml:space="preserve">bcnsoft  ·  CENTRO DE RECURSOS</t>
  </si>
  <si>
    <t xml:space="preserve">Planilla de control de compras y pedidos a proveedores</t>
  </si>
  <si>
    <t xml:space="preserve">Para mayoristas y distribuidoras que hoy llevan las compras en un cuaderno o en un Excel improvisado.</t>
  </si>
  <si>
    <t xml:space="preserve">Cargá un renglón por pedido y la planilla te ordena qué pediste, qué llegó, qué falta y cuánto le debés a cada proveedor. Sin registro, es tuya.</t>
  </si>
  <si>
    <t xml:space="preserve">CÓMO USARLA</t>
  </si>
  <si>
    <t xml:space="preserve">1.  Cargá tus proveedores en la pestaña «Proveedores». Después aparecen solos en el menú desplegable de cada pedido.</t>
  </si>
  <si>
    <t xml:space="preserve">2.  En «Pedidos», sumá un renglón por cada pedido: fecha, proveedor, producto, cantidad pedida y costo unitario.</t>
  </si>
  <si>
    <t xml:space="preserve">3.  Cuando llega la mercadería, completá la cantidad recibida y cambiá el «Estado» (Pendiente / Parcial / Recibido / Cancelado).</t>
  </si>
  <si>
    <t xml:space="preserve">4.  Las columnas grises se calculan solas: lo que falta entregar, el total del pedido y lo pendiente a recibir en $.</t>
  </si>
  <si>
    <t xml:space="preserve">5.  Mirá la pestaña «Resumen»: totales, pendientes y el saldo comprado vs. recibido de cada proveedor, actualizado al toque.</t>
  </si>
  <si>
    <t xml:space="preserve">QUÉ EDITÁS VOS Y QUÉ SE CALCULA SOLO</t>
  </si>
  <si>
    <t xml:space="preserve">•  Editás: las celdas blancas (fecha, proveedor, producto, unidad, cantidades, costo, estado, pago, observaciones).</t>
  </si>
  <si>
    <t xml:space="preserve">•  No toques: las celdas grises con fórmula (Pendiente, Total pedido, Total recibido, Pendiente a recibir $) y toda la pestaña «Resumen».</t>
  </si>
  <si>
    <t xml:space="preserve">•  Los 3 primeros renglones de «Pedidos» son ejemplos. Borralos y cargá los tuyos.</t>
  </si>
  <si>
    <t xml:space="preserve">Esto te ordena las compras hoy.</t>
  </si>
  <si>
    <t xml:space="preserve">Cuando el volumen crece, el módulo de compras del sistema de bcnsoft hace lo mismo automático: los pedidos, la recepción y la cuenta corriente de cada proveedor quedan conectados, sin recargarlo a mano.</t>
  </si>
  <si>
    <t xml:space="preserve">¿Lo querés ver funcionando con tus proveedores? Escribinos por WhatsApp: +54 9 11 2865-4468 — te atiende una persona, sin bots ni tickets.</t>
  </si>
  <si>
    <t xml:space="preserve">Centro de Recursos bcnsoft · Recurso gratuito para comercios y distribuidoras · bcnsoft.com.ar</t>
  </si>
  <si>
    <t xml:space="preserve">N° pedido / remito</t>
  </si>
  <si>
    <t xml:space="preserve">Fecha del pedido</t>
  </si>
  <si>
    <t xml:space="preserve">Proveedor</t>
  </si>
  <si>
    <t xml:space="preserve">Producto / rubro</t>
  </si>
  <si>
    <t xml:space="preserve">Unidad</t>
  </si>
  <si>
    <t xml:space="preserve">Cant. pedida</t>
  </si>
  <si>
    <t xml:space="preserve">Cant. recibida</t>
  </si>
  <si>
    <t xml:space="preserve">Pendiente (u.)</t>
  </si>
  <si>
    <t xml:space="preserve">Costo unitario</t>
  </si>
  <si>
    <t xml:space="preserve">Total pedido</t>
  </si>
  <si>
    <t xml:space="preserve">Total recibido</t>
  </si>
  <si>
    <t xml:space="preserve">Fecha de entrega</t>
  </si>
  <si>
    <t xml:space="preserve">Estado</t>
  </si>
  <si>
    <t xml:space="preserve">Pago</t>
  </si>
  <si>
    <t xml:space="preserve">Pendiente a recibir ($)</t>
  </si>
  <si>
    <t xml:space="preserve">Observaciones</t>
  </si>
  <si>
    <t xml:space="preserve">PED-0001</t>
  </si>
  <si>
    <t xml:space="preserve">Lácteos del Centro SA</t>
  </si>
  <si>
    <t xml:space="preserve">Leche entera larga vida 1L</t>
  </si>
  <si>
    <t xml:space="preserve">caja</t>
  </si>
  <si>
    <t xml:space="preserve">Recibido</t>
  </si>
  <si>
    <t xml:space="preserve">Pagado</t>
  </si>
  <si>
    <t xml:space="preserve">Entregó completo y en fecha.</t>
  </si>
  <si>
    <t xml:space="preserve">PED-0002</t>
  </si>
  <si>
    <t xml:space="preserve">Golosinas Mayor SRL</t>
  </si>
  <si>
    <t xml:space="preserve">Alfajores surtidos x12</t>
  </si>
  <si>
    <t xml:space="preserve">bulto</t>
  </si>
  <si>
    <t xml:space="preserve">Parcial</t>
  </si>
  <si>
    <t xml:space="preserve">Pendiente</t>
  </si>
  <si>
    <t xml:space="preserve">Faltan 12 bultos, los reprograman.</t>
  </si>
  <si>
    <t xml:space="preserve">PED-0003</t>
  </si>
  <si>
    <t xml:space="preserve">Bebidas Sur SA</t>
  </si>
  <si>
    <t xml:space="preserve">Gaseosa 2.25L pack x6</t>
  </si>
  <si>
    <t xml:space="preserve">Pedido confirmado, entrega esta semana.</t>
  </si>
  <si>
    <t xml:space="preserve">Resumen de compras</t>
  </si>
  <si>
    <t xml:space="preserve">Se actualiza solo con lo que cargás en «Pedidos».</t>
  </si>
  <si>
    <t xml:space="preserve">ESTADO DE LOS PEDIDOS</t>
  </si>
  <si>
    <t xml:space="preserve">Pedidos cargados</t>
  </si>
  <si>
    <t xml:space="preserve">Pendientes</t>
  </si>
  <si>
    <t xml:space="preserve">Parciales</t>
  </si>
  <si>
    <t xml:space="preserve">Recibidos</t>
  </si>
  <si>
    <t xml:space="preserve">Cancelados</t>
  </si>
  <si>
    <t xml:space="preserve">MONTOS</t>
  </si>
  <si>
    <t xml:space="preserve">Total comprado (pedidos)</t>
  </si>
  <si>
    <t xml:space="preserve">Pendiente a recibir</t>
  </si>
  <si>
    <t xml:space="preserve">Pagos pendientes / parciales (pedidos)</t>
  </si>
  <si>
    <t xml:space="preserve">SALDO POR PROVEEDOR</t>
  </si>
  <si>
    <t xml:space="preserve">Comprado</t>
  </si>
  <si>
    <t xml:space="preserve">Pend. a recibir</t>
  </si>
  <si>
    <t xml:space="preserve">TOTAL</t>
  </si>
  <si>
    <t xml:space="preserve">Contacto</t>
  </si>
  <si>
    <t xml:space="preserve">Teléfono / WhatsApp</t>
  </si>
  <si>
    <t xml:space="preserve">Email</t>
  </si>
  <si>
    <t xml:space="preserve">Rubro</t>
  </si>
  <si>
    <t xml:space="preserve">Notas</t>
  </si>
  <si>
    <t xml:space="preserve">Marcela Ríos</t>
  </si>
  <si>
    <t xml:space="preserve">11 5555-1010</t>
  </si>
  <si>
    <t xml:space="preserve">ventas@lacteosdelcentro.com</t>
  </si>
  <si>
    <t xml:space="preserve">Lácteos</t>
  </si>
  <si>
    <t xml:space="preserve">Entrega martes y viernes.</t>
  </si>
  <si>
    <t xml:space="preserve">Diego Paz</t>
  </si>
  <si>
    <t xml:space="preserve">11 5555-2020</t>
  </si>
  <si>
    <t xml:space="preserve">pedidos@golosinasmayor.com</t>
  </si>
  <si>
    <t xml:space="preserve">Golosinas</t>
  </si>
  <si>
    <t xml:space="preserve">Pedido mínimo 20 bultos.</t>
  </si>
  <si>
    <t xml:space="preserve">Laura Gómez</t>
  </si>
  <si>
    <t xml:space="preserve">11 5555-3030</t>
  </si>
  <si>
    <t xml:space="preserve">distribucion@bebidassur.com</t>
  </si>
  <si>
    <t xml:space="preserve">Bebidas</t>
  </si>
  <si>
    <t xml:space="preserve">Reparto propio.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</si>
</sst>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#,##0"/>
    <numFmt numFmtId="167" formatCode="\$#,##0"/>
    <numFmt numFmtId="168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AF22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0"/>
      <color rgb="FF222036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0"/>
      <color rgb="FFFFAF22"/>
      <name val="Arial"/>
      <family val="0"/>
      <charset val="1"/>
    </font>
    <font>
      <sz val="10"/>
      <color rgb="FF777777"/>
      <name val="Arial"/>
      <family val="0"/>
      <charset val="1"/>
    </font>
    <font>
      <b val="true"/>
      <sz val="11"/>
      <color rgb="FF22203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color rgb="FFFFAF22"/>
      <name val="Arial"/>
      <family val="0"/>
      <charset val="1"/>
    </font>
    <font>
      <b val="true"/>
      <sz val="12"/>
      <color rgb="FF22203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22036"/>
        <bgColor rgb="FF333333"/>
      </patternFill>
    </fill>
    <fill>
      <patternFill patternType="solid">
        <fgColor rgb="FFFFF3D6"/>
        <bgColor rgb="FFFCE9C6"/>
      </patternFill>
    </fill>
    <fill>
      <patternFill patternType="solid">
        <fgColor rgb="FFF7F7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Arial"/>
        <charset val="1"/>
        <family val="0"/>
        <b val="1"/>
        <color rgb="FFFFFFFF"/>
        <sz val="10"/>
      </font>
      <fill>
        <patternFill>
          <bgColor rgb="FF1D9E75"/>
        </patternFill>
      </fill>
    </dxf>
    <dxf>
      <font>
        <name val="Arial"/>
        <charset val="1"/>
        <family val="0"/>
        <b val="1"/>
        <color rgb="FF222036"/>
        <sz val="10"/>
      </font>
      <fill>
        <patternFill>
          <bgColor rgb="FFFFAF22"/>
        </patternFill>
      </fill>
    </dxf>
    <dxf>
      <font>
        <name val="Arial"/>
        <charset val="1"/>
        <family val="0"/>
        <b val="1"/>
        <color rgb="FF7A5A00"/>
        <sz val="10"/>
      </font>
      <fill>
        <patternFill>
          <bgColor rgb="FFFCE9C6"/>
        </patternFill>
      </fill>
    </dxf>
    <dxf>
      <font>
        <name val="Arial"/>
        <charset val="1"/>
        <family val="0"/>
        <color rgb="FF777777"/>
        <sz val="10"/>
      </font>
      <fill>
        <patternFill>
          <bgColor rgb="FFE4E4E7"/>
        </patternFill>
      </fill>
    </dxf>
    <dxf>
      <font>
        <name val="Arial"/>
        <charset val="1"/>
        <family val="0"/>
        <b val="1"/>
        <color rgb="FFD85A30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5A00"/>
      <rgbColor rgb="FF800080"/>
      <rgbColor rgb="FF008080"/>
      <rgbColor rgb="FFC0C0C0"/>
      <rgbColor rgb="FF777777"/>
      <rgbColor rgb="FF9999FF"/>
      <rgbColor rgb="FF993366"/>
      <rgbColor rgb="FFFFF3D6"/>
      <rgbColor rgb="FFF7F7F7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E4E7"/>
      <rgbColor rgb="FFCCFFCC"/>
      <rgbColor rgb="FFFCE9C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F22"/>
      <rgbColor rgb="FFD85A30"/>
      <rgbColor rgb="FF666699"/>
      <rgbColor rgb="FF969696"/>
      <rgbColor rgb="FF003366"/>
      <rgbColor rgb="FF1D9E75"/>
      <rgbColor rgb="FF003300"/>
      <rgbColor rgb="FF222036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  <col collapsed="false" customWidth="true" hidden="false" outlineLevel="0" max="3" min="3" style="0" width="3"/>
  </cols>
  <sheetData>
    <row r="1" customFormat="false" ht="15" hidden="false" customHeight="false" outlineLevel="0" collapsed="false">
      <c r="A1" s="1"/>
      <c r="B1" s="1"/>
      <c r="C1" s="1"/>
    </row>
    <row r="2" customFormat="false" ht="21.75" hidden="false" customHeight="true" outlineLevel="0" collapsed="false">
      <c r="A2" s="1"/>
      <c r="B2" s="2" t="s">
        <v>0</v>
      </c>
      <c r="C2" s="1"/>
    </row>
    <row r="3" customFormat="false" ht="30" hidden="false" customHeight="true" outlineLevel="0" collapsed="false">
      <c r="A3" s="1"/>
      <c r="B3" s="3" t="s">
        <v>1</v>
      </c>
      <c r="C3" s="1"/>
    </row>
    <row r="4" customFormat="false" ht="7.5" hidden="false" customHeight="true" outlineLevel="0" collapsed="false">
      <c r="A4" s="1"/>
      <c r="B4" s="1"/>
      <c r="C4" s="1"/>
    </row>
    <row r="6" customFormat="false" ht="19.5" hidden="false" customHeight="true" outlineLevel="0" collapsed="false">
      <c r="B6" s="4" t="s">
        <v>2</v>
      </c>
    </row>
    <row r="7" customFormat="false" ht="31.5" hidden="false" customHeight="true" outlineLevel="0" collapsed="false">
      <c r="B7" s="5" t="s">
        <v>3</v>
      </c>
    </row>
    <row r="9" customFormat="false" ht="19.5" hidden="false" customHeight="true" outlineLevel="0" collapsed="false">
      <c r="B9" s="6" t="s">
        <v>4</v>
      </c>
    </row>
    <row r="10" customFormat="false" ht="30" hidden="false" customHeight="true" outlineLevel="0" collapsed="false">
      <c r="B10" s="5" t="s">
        <v>5</v>
      </c>
    </row>
    <row r="11" customFormat="false" ht="30" hidden="false" customHeight="true" outlineLevel="0" collapsed="false">
      <c r="B11" s="5" t="s">
        <v>6</v>
      </c>
    </row>
    <row r="12" customFormat="false" ht="30" hidden="false" customHeight="true" outlineLevel="0" collapsed="false">
      <c r="B12" s="5" t="s">
        <v>7</v>
      </c>
    </row>
    <row r="13" customFormat="false" ht="30" hidden="false" customHeight="true" outlineLevel="0" collapsed="false">
      <c r="B13" s="5" t="s">
        <v>8</v>
      </c>
    </row>
    <row r="14" customFormat="false" ht="30" hidden="false" customHeight="true" outlineLevel="0" collapsed="false">
      <c r="B14" s="5" t="s">
        <v>9</v>
      </c>
    </row>
    <row r="16" customFormat="false" ht="19.5" hidden="false" customHeight="true" outlineLevel="0" collapsed="false">
      <c r="B16" s="6" t="s">
        <v>10</v>
      </c>
    </row>
    <row r="17" customFormat="false" ht="27.75" hidden="false" customHeight="true" outlineLevel="0" collapsed="false">
      <c r="B17" s="5" t="s">
        <v>11</v>
      </c>
    </row>
    <row r="18" customFormat="false" ht="27.75" hidden="false" customHeight="true" outlineLevel="0" collapsed="false">
      <c r="B18" s="5" t="s">
        <v>12</v>
      </c>
    </row>
    <row r="19" customFormat="false" ht="21.75" hidden="false" customHeight="true" outlineLevel="0" collapsed="false">
      <c r="B19" s="7" t="s">
        <v>13</v>
      </c>
    </row>
    <row r="21" customFormat="false" ht="21.75" hidden="false" customHeight="true" outlineLevel="0" collapsed="false">
      <c r="A21" s="8"/>
      <c r="B21" s="9" t="s">
        <v>14</v>
      </c>
      <c r="C21" s="8"/>
    </row>
    <row r="22" customFormat="false" ht="43.5" hidden="false" customHeight="true" outlineLevel="0" collapsed="false">
      <c r="A22" s="8"/>
      <c r="B22" s="10" t="s">
        <v>15</v>
      </c>
      <c r="C22" s="8"/>
    </row>
    <row r="23" customFormat="false" ht="31.5" hidden="false" customHeight="true" outlineLevel="0" collapsed="false">
      <c r="A23" s="8"/>
      <c r="B23" s="10" t="s">
        <v>16</v>
      </c>
      <c r="C23" s="8"/>
    </row>
    <row r="24" customFormat="false" ht="15" hidden="false" customHeight="false" outlineLevel="0" collapsed="false">
      <c r="A24" s="8"/>
      <c r="B24" s="8"/>
      <c r="C24" s="8"/>
    </row>
    <row r="25" customFormat="false" ht="19.5" hidden="false" customHeight="true" outlineLevel="0" collapsed="false">
      <c r="B25" s="7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3" min="3" style="0" width="24"/>
    <col collapsed="false" customWidth="true" hidden="false" outlineLevel="0" max="4" min="4" style="0" width="26"/>
    <col collapsed="false" customWidth="true" hidden="false" outlineLevel="0" max="5" min="5" style="0" width="10"/>
    <col collapsed="false" customWidth="true" hidden="false" outlineLevel="0" max="7" min="6" style="0" width="11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false" outlineLevel="0" max="12" min="10" style="0" width="14"/>
    <col collapsed="false" customWidth="true" hidden="false" outlineLevel="0" max="13" min="13" style="0" width="13"/>
    <col collapsed="false" customWidth="true" hidden="false" outlineLevel="0" max="14" min="14" style="0" width="12"/>
    <col collapsed="false" customWidth="true" hidden="false" outlineLevel="0" max="15" min="15" style="0" width="15"/>
    <col collapsed="false" customWidth="true" hidden="false" outlineLevel="0" max="16" min="16" style="0" width="30"/>
  </cols>
  <sheetData>
    <row r="1" customFormat="false" ht="30" hidden="false" customHeight="true" outlineLevel="0" collapsed="false">
      <c r="A1" s="11" t="s">
        <v>18</v>
      </c>
      <c r="B1" s="11" t="s">
        <v>19</v>
      </c>
      <c r="C1" s="11" t="s">
        <v>20</v>
      </c>
      <c r="D1" s="11" t="s">
        <v>21</v>
      </c>
      <c r="E1" s="11" t="s">
        <v>22</v>
      </c>
      <c r="F1" s="11" t="s">
        <v>23</v>
      </c>
      <c r="G1" s="11" t="s">
        <v>24</v>
      </c>
      <c r="H1" s="11" t="s">
        <v>25</v>
      </c>
      <c r="I1" s="11" t="s">
        <v>26</v>
      </c>
      <c r="J1" s="11" t="s">
        <v>27</v>
      </c>
      <c r="K1" s="11" t="s">
        <v>28</v>
      </c>
      <c r="L1" s="11" t="s">
        <v>29</v>
      </c>
      <c r="M1" s="11" t="s">
        <v>30</v>
      </c>
      <c r="N1" s="11" t="s">
        <v>31</v>
      </c>
      <c r="O1" s="11" t="s">
        <v>32</v>
      </c>
      <c r="P1" s="11" t="s">
        <v>33</v>
      </c>
    </row>
    <row r="2" customFormat="false" ht="15" hidden="false" customHeight="false" outlineLevel="0" collapsed="false">
      <c r="A2" s="12" t="s">
        <v>34</v>
      </c>
      <c r="B2" s="13" t="n">
        <v>46246</v>
      </c>
      <c r="C2" s="12" t="s">
        <v>35</v>
      </c>
      <c r="D2" s="12" t="s">
        <v>36</v>
      </c>
      <c r="E2" s="12" t="s">
        <v>37</v>
      </c>
      <c r="F2" s="14" t="n">
        <v>40</v>
      </c>
      <c r="G2" s="14" t="n">
        <v>40</v>
      </c>
      <c r="H2" s="15" t="n">
        <f aca="false">IF($F2="","",$F2-$G2)</f>
        <v>0</v>
      </c>
      <c r="I2" s="16" t="n">
        <v>9800</v>
      </c>
      <c r="J2" s="17" t="n">
        <f aca="false">IF($F2="","",$F2*$I2)</f>
        <v>392000</v>
      </c>
      <c r="K2" s="17" t="n">
        <f aca="false">IF($G2="","",$G2*$I2)</f>
        <v>392000</v>
      </c>
      <c r="L2" s="13" t="n">
        <v>46248</v>
      </c>
      <c r="M2" s="12" t="s">
        <v>38</v>
      </c>
      <c r="N2" s="12" t="s">
        <v>39</v>
      </c>
      <c r="O2" s="17" t="n">
        <f aca="false">IF($F2="","",IF($M2="Cancelado",0,($F2-$G2)*$I2))</f>
        <v>0</v>
      </c>
      <c r="P2" s="12" t="s">
        <v>40</v>
      </c>
    </row>
    <row r="3" customFormat="false" ht="15" hidden="false" customHeight="false" outlineLevel="0" collapsed="false">
      <c r="A3" s="12" t="s">
        <v>41</v>
      </c>
      <c r="B3" s="13" t="n">
        <v>46254</v>
      </c>
      <c r="C3" s="12" t="s">
        <v>42</v>
      </c>
      <c r="D3" s="12" t="s">
        <v>43</v>
      </c>
      <c r="E3" s="12" t="s">
        <v>44</v>
      </c>
      <c r="F3" s="14" t="n">
        <v>30</v>
      </c>
      <c r="G3" s="14" t="n">
        <v>18</v>
      </c>
      <c r="H3" s="15" t="n">
        <f aca="false">IF($F3="","",$F3-$G3)</f>
        <v>12</v>
      </c>
      <c r="I3" s="16" t="n">
        <v>15200</v>
      </c>
      <c r="J3" s="17" t="n">
        <f aca="false">IF($F3="","",$F3*$I3)</f>
        <v>456000</v>
      </c>
      <c r="K3" s="17" t="n">
        <f aca="false">IF($G3="","",$G3*$I3)</f>
        <v>273600</v>
      </c>
      <c r="L3" s="13" t="n">
        <v>46261</v>
      </c>
      <c r="M3" s="12" t="s">
        <v>45</v>
      </c>
      <c r="N3" s="12" t="s">
        <v>46</v>
      </c>
      <c r="O3" s="17" t="n">
        <f aca="false">IF($F3="","",IF($M3="Cancelado",0,($F3-$G3)*$I3))</f>
        <v>182400</v>
      </c>
      <c r="P3" s="12" t="s">
        <v>47</v>
      </c>
    </row>
    <row r="4" customFormat="false" ht="15" hidden="false" customHeight="false" outlineLevel="0" collapsed="false">
      <c r="A4" s="12" t="s">
        <v>48</v>
      </c>
      <c r="B4" s="13" t="n">
        <v>46262</v>
      </c>
      <c r="C4" s="12" t="s">
        <v>49</v>
      </c>
      <c r="D4" s="12" t="s">
        <v>50</v>
      </c>
      <c r="E4" s="12" t="s">
        <v>37</v>
      </c>
      <c r="F4" s="14" t="n">
        <v>60</v>
      </c>
      <c r="G4" s="14" t="n">
        <v>0</v>
      </c>
      <c r="H4" s="15" t="n">
        <f aca="false">IF($F4="","",$F4-$G4)</f>
        <v>60</v>
      </c>
      <c r="I4" s="16" t="n">
        <v>7300</v>
      </c>
      <c r="J4" s="17" t="n">
        <f aca="false">IF($F4="","",$F4*$I4)</f>
        <v>438000</v>
      </c>
      <c r="K4" s="17" t="n">
        <f aca="false">IF($G4="","",$G4*$I4)</f>
        <v>0</v>
      </c>
      <c r="L4" s="13" t="n">
        <v>46270</v>
      </c>
      <c r="M4" s="12" t="s">
        <v>46</v>
      </c>
      <c r="N4" s="12" t="s">
        <v>46</v>
      </c>
      <c r="O4" s="17" t="n">
        <f aca="false">IF($F4="","",IF($M4="Cancelado",0,($F4-$G4)*$I4))</f>
        <v>438000</v>
      </c>
      <c r="P4" s="12" t="s">
        <v>51</v>
      </c>
    </row>
    <row r="5" customFormat="false" ht="15" hidden="false" customHeight="false" outlineLevel="0" collapsed="false">
      <c r="A5" s="12"/>
      <c r="B5" s="13"/>
      <c r="C5" s="12"/>
      <c r="D5" s="12"/>
      <c r="E5" s="12"/>
      <c r="F5" s="14"/>
      <c r="G5" s="14"/>
      <c r="H5" s="15" t="str">
        <f aca="false">IF($F5="","",$F5-$G5)</f>
        <v/>
      </c>
      <c r="I5" s="16"/>
      <c r="J5" s="17" t="str">
        <f aca="false">IF($F5="","",$F5*$I5)</f>
        <v/>
      </c>
      <c r="K5" s="17" t="str">
        <f aca="false">IF($G5="","",$G5*$I5)</f>
        <v/>
      </c>
      <c r="L5" s="13"/>
      <c r="M5" s="12"/>
      <c r="N5" s="12"/>
      <c r="O5" s="17" t="str">
        <f aca="false">IF($F5="","",IF($M5="Cancelado",0,($F5-$G5)*$I5))</f>
        <v/>
      </c>
      <c r="P5" s="12"/>
    </row>
    <row r="6" customFormat="false" ht="15" hidden="false" customHeight="false" outlineLevel="0" collapsed="false">
      <c r="A6" s="12"/>
      <c r="B6" s="13"/>
      <c r="C6" s="12"/>
      <c r="D6" s="12"/>
      <c r="E6" s="12"/>
      <c r="F6" s="14"/>
      <c r="G6" s="14"/>
      <c r="H6" s="15" t="str">
        <f aca="false">IF($F6="","",$F6-$G6)</f>
        <v/>
      </c>
      <c r="I6" s="16"/>
      <c r="J6" s="17" t="str">
        <f aca="false">IF($F6="","",$F6*$I6)</f>
        <v/>
      </c>
      <c r="K6" s="17" t="str">
        <f aca="false">IF($G6="","",$G6*$I6)</f>
        <v/>
      </c>
      <c r="L6" s="13"/>
      <c r="M6" s="12"/>
      <c r="N6" s="12"/>
      <c r="O6" s="17" t="str">
        <f aca="false">IF($F6="","",IF($M6="Cancelado",0,($F6-$G6)*$I6))</f>
        <v/>
      </c>
      <c r="P6" s="12"/>
    </row>
    <row r="7" customFormat="false" ht="15" hidden="false" customHeight="false" outlineLevel="0" collapsed="false">
      <c r="A7" s="12"/>
      <c r="B7" s="13"/>
      <c r="C7" s="12"/>
      <c r="D7" s="12"/>
      <c r="E7" s="12"/>
      <c r="F7" s="14"/>
      <c r="G7" s="14"/>
      <c r="H7" s="15" t="str">
        <f aca="false">IF($F7="","",$F7-$G7)</f>
        <v/>
      </c>
      <c r="I7" s="16"/>
      <c r="J7" s="17" t="str">
        <f aca="false">IF($F7="","",$F7*$I7)</f>
        <v/>
      </c>
      <c r="K7" s="17" t="str">
        <f aca="false">IF($G7="","",$G7*$I7)</f>
        <v/>
      </c>
      <c r="L7" s="13"/>
      <c r="M7" s="12"/>
      <c r="N7" s="12"/>
      <c r="O7" s="17" t="str">
        <f aca="false">IF($F7="","",IF($M7="Cancelado",0,($F7-$G7)*$I7))</f>
        <v/>
      </c>
      <c r="P7" s="12"/>
    </row>
    <row r="8" customFormat="false" ht="15" hidden="false" customHeight="false" outlineLevel="0" collapsed="false">
      <c r="A8" s="12"/>
      <c r="B8" s="13"/>
      <c r="C8" s="12"/>
      <c r="D8" s="12"/>
      <c r="E8" s="12"/>
      <c r="F8" s="14"/>
      <c r="G8" s="14"/>
      <c r="H8" s="15" t="str">
        <f aca="false">IF($F8="","",$F8-$G8)</f>
        <v/>
      </c>
      <c r="I8" s="16"/>
      <c r="J8" s="17" t="str">
        <f aca="false">IF($F8="","",$F8*$I8)</f>
        <v/>
      </c>
      <c r="K8" s="17" t="str">
        <f aca="false">IF($G8="","",$G8*$I8)</f>
        <v/>
      </c>
      <c r="L8" s="13"/>
      <c r="M8" s="12"/>
      <c r="N8" s="12"/>
      <c r="O8" s="17" t="str">
        <f aca="false">IF($F8="","",IF($M8="Cancelado",0,($F8-$G8)*$I8))</f>
        <v/>
      </c>
      <c r="P8" s="12"/>
    </row>
    <row r="9" customFormat="false" ht="15" hidden="false" customHeight="false" outlineLevel="0" collapsed="false">
      <c r="A9" s="12"/>
      <c r="B9" s="13"/>
      <c r="C9" s="12"/>
      <c r="D9" s="12"/>
      <c r="E9" s="12"/>
      <c r="F9" s="14"/>
      <c r="G9" s="14"/>
      <c r="H9" s="15" t="str">
        <f aca="false">IF($F9="","",$F9-$G9)</f>
        <v/>
      </c>
      <c r="I9" s="16"/>
      <c r="J9" s="17" t="str">
        <f aca="false">IF($F9="","",$F9*$I9)</f>
        <v/>
      </c>
      <c r="K9" s="17" t="str">
        <f aca="false">IF($G9="","",$G9*$I9)</f>
        <v/>
      </c>
      <c r="L9" s="13"/>
      <c r="M9" s="12"/>
      <c r="N9" s="12"/>
      <c r="O9" s="17" t="str">
        <f aca="false">IF($F9="","",IF($M9="Cancelado",0,($F9-$G9)*$I9))</f>
        <v/>
      </c>
      <c r="P9" s="12"/>
    </row>
    <row r="10" customFormat="false" ht="15" hidden="false" customHeight="false" outlineLevel="0" collapsed="false">
      <c r="A10" s="12"/>
      <c r="B10" s="13"/>
      <c r="C10" s="12"/>
      <c r="D10" s="12"/>
      <c r="E10" s="12"/>
      <c r="F10" s="14"/>
      <c r="G10" s="14"/>
      <c r="H10" s="15" t="str">
        <f aca="false">IF($F10="","",$F10-$G10)</f>
        <v/>
      </c>
      <c r="I10" s="16"/>
      <c r="J10" s="17" t="str">
        <f aca="false">IF($F10="","",$F10*$I10)</f>
        <v/>
      </c>
      <c r="K10" s="17" t="str">
        <f aca="false">IF($G10="","",$G10*$I10)</f>
        <v/>
      </c>
      <c r="L10" s="13"/>
      <c r="M10" s="12"/>
      <c r="N10" s="12"/>
      <c r="O10" s="17" t="str">
        <f aca="false">IF($F10="","",IF($M10="Cancelado",0,($F10-$G10)*$I10))</f>
        <v/>
      </c>
      <c r="P10" s="12"/>
    </row>
    <row r="11" customFormat="false" ht="15" hidden="false" customHeight="false" outlineLevel="0" collapsed="false">
      <c r="A11" s="12"/>
      <c r="B11" s="13"/>
      <c r="C11" s="12"/>
      <c r="D11" s="12"/>
      <c r="E11" s="12"/>
      <c r="F11" s="14"/>
      <c r="G11" s="14"/>
      <c r="H11" s="15" t="str">
        <f aca="false">IF($F11="","",$F11-$G11)</f>
        <v/>
      </c>
      <c r="I11" s="16"/>
      <c r="J11" s="17" t="str">
        <f aca="false">IF($F11="","",$F11*$I11)</f>
        <v/>
      </c>
      <c r="K11" s="17" t="str">
        <f aca="false">IF($G11="","",$G11*$I11)</f>
        <v/>
      </c>
      <c r="L11" s="13"/>
      <c r="M11" s="12"/>
      <c r="N11" s="12"/>
      <c r="O11" s="17" t="str">
        <f aca="false">IF($F11="","",IF($M11="Cancelado",0,($F11-$G11)*$I11))</f>
        <v/>
      </c>
      <c r="P11" s="12"/>
    </row>
    <row r="12" customFormat="false" ht="15" hidden="false" customHeight="false" outlineLevel="0" collapsed="false">
      <c r="A12" s="12"/>
      <c r="B12" s="13"/>
      <c r="C12" s="12"/>
      <c r="D12" s="12"/>
      <c r="E12" s="12"/>
      <c r="F12" s="14"/>
      <c r="G12" s="14"/>
      <c r="H12" s="15" t="str">
        <f aca="false">IF($F12="","",$F12-$G12)</f>
        <v/>
      </c>
      <c r="I12" s="16"/>
      <c r="J12" s="17" t="str">
        <f aca="false">IF($F12="","",$F12*$I12)</f>
        <v/>
      </c>
      <c r="K12" s="17" t="str">
        <f aca="false">IF($G12="","",$G12*$I12)</f>
        <v/>
      </c>
      <c r="L12" s="13"/>
      <c r="M12" s="12"/>
      <c r="N12" s="12"/>
      <c r="O12" s="17" t="str">
        <f aca="false">IF($F12="","",IF($M12="Cancelado",0,($F12-$G12)*$I12))</f>
        <v/>
      </c>
      <c r="P12" s="12"/>
    </row>
    <row r="13" customFormat="false" ht="15" hidden="false" customHeight="false" outlineLevel="0" collapsed="false">
      <c r="A13" s="12"/>
      <c r="B13" s="13"/>
      <c r="C13" s="12"/>
      <c r="D13" s="12"/>
      <c r="E13" s="12"/>
      <c r="F13" s="14"/>
      <c r="G13" s="14"/>
      <c r="H13" s="15" t="str">
        <f aca="false">IF($F13="","",$F13-$G13)</f>
        <v/>
      </c>
      <c r="I13" s="16"/>
      <c r="J13" s="17" t="str">
        <f aca="false">IF($F13="","",$F13*$I13)</f>
        <v/>
      </c>
      <c r="K13" s="17" t="str">
        <f aca="false">IF($G13="","",$G13*$I13)</f>
        <v/>
      </c>
      <c r="L13" s="13"/>
      <c r="M13" s="12"/>
      <c r="N13" s="12"/>
      <c r="O13" s="17" t="str">
        <f aca="false">IF($F13="","",IF($M13="Cancelado",0,($F13-$G13)*$I13))</f>
        <v/>
      </c>
      <c r="P13" s="12"/>
    </row>
    <row r="14" customFormat="false" ht="15" hidden="false" customHeight="false" outlineLevel="0" collapsed="false">
      <c r="A14" s="12"/>
      <c r="B14" s="13"/>
      <c r="C14" s="12"/>
      <c r="D14" s="12"/>
      <c r="E14" s="12"/>
      <c r="F14" s="14"/>
      <c r="G14" s="14"/>
      <c r="H14" s="15" t="str">
        <f aca="false">IF($F14="","",$F14-$G14)</f>
        <v/>
      </c>
      <c r="I14" s="16"/>
      <c r="J14" s="17" t="str">
        <f aca="false">IF($F14="","",$F14*$I14)</f>
        <v/>
      </c>
      <c r="K14" s="17" t="str">
        <f aca="false">IF($G14="","",$G14*$I14)</f>
        <v/>
      </c>
      <c r="L14" s="13"/>
      <c r="M14" s="12"/>
      <c r="N14" s="12"/>
      <c r="O14" s="17" t="str">
        <f aca="false">IF($F14="","",IF($M14="Cancelado",0,($F14-$G14)*$I14))</f>
        <v/>
      </c>
      <c r="P14" s="12"/>
    </row>
    <row r="15" customFormat="false" ht="15" hidden="false" customHeight="false" outlineLevel="0" collapsed="false">
      <c r="A15" s="12"/>
      <c r="B15" s="13"/>
      <c r="C15" s="12"/>
      <c r="D15" s="12"/>
      <c r="E15" s="12"/>
      <c r="F15" s="14"/>
      <c r="G15" s="14"/>
      <c r="H15" s="15" t="str">
        <f aca="false">IF($F15="","",$F15-$G15)</f>
        <v/>
      </c>
      <c r="I15" s="16"/>
      <c r="J15" s="17" t="str">
        <f aca="false">IF($F15="","",$F15*$I15)</f>
        <v/>
      </c>
      <c r="K15" s="17" t="str">
        <f aca="false">IF($G15="","",$G15*$I15)</f>
        <v/>
      </c>
      <c r="L15" s="13"/>
      <c r="M15" s="12"/>
      <c r="N15" s="12"/>
      <c r="O15" s="17" t="str">
        <f aca="false">IF($F15="","",IF($M15="Cancelado",0,($F15-$G15)*$I15))</f>
        <v/>
      </c>
      <c r="P15" s="12"/>
    </row>
    <row r="16" customFormat="false" ht="15" hidden="false" customHeight="false" outlineLevel="0" collapsed="false">
      <c r="A16" s="12"/>
      <c r="B16" s="13"/>
      <c r="C16" s="12"/>
      <c r="D16" s="12"/>
      <c r="E16" s="12"/>
      <c r="F16" s="14"/>
      <c r="G16" s="14"/>
      <c r="H16" s="15" t="str">
        <f aca="false">IF($F16="","",$F16-$G16)</f>
        <v/>
      </c>
      <c r="I16" s="16"/>
      <c r="J16" s="17" t="str">
        <f aca="false">IF($F16="","",$F16*$I16)</f>
        <v/>
      </c>
      <c r="K16" s="17" t="str">
        <f aca="false">IF($G16="","",$G16*$I16)</f>
        <v/>
      </c>
      <c r="L16" s="13"/>
      <c r="M16" s="12"/>
      <c r="N16" s="12"/>
      <c r="O16" s="17" t="str">
        <f aca="false">IF($F16="","",IF($M16="Cancelado",0,($F16-$G16)*$I16))</f>
        <v/>
      </c>
      <c r="P16" s="12"/>
    </row>
    <row r="17" customFormat="false" ht="15" hidden="false" customHeight="false" outlineLevel="0" collapsed="false">
      <c r="A17" s="12"/>
      <c r="B17" s="13"/>
      <c r="C17" s="12"/>
      <c r="D17" s="12"/>
      <c r="E17" s="12"/>
      <c r="F17" s="14"/>
      <c r="G17" s="14"/>
      <c r="H17" s="15" t="str">
        <f aca="false">IF($F17="","",$F17-$G17)</f>
        <v/>
      </c>
      <c r="I17" s="16"/>
      <c r="J17" s="17" t="str">
        <f aca="false">IF($F17="","",$F17*$I17)</f>
        <v/>
      </c>
      <c r="K17" s="17" t="str">
        <f aca="false">IF($G17="","",$G17*$I17)</f>
        <v/>
      </c>
      <c r="L17" s="13"/>
      <c r="M17" s="12"/>
      <c r="N17" s="12"/>
      <c r="O17" s="17" t="str">
        <f aca="false">IF($F17="","",IF($M17="Cancelado",0,($F17-$G17)*$I17))</f>
        <v/>
      </c>
      <c r="P17" s="12"/>
    </row>
    <row r="18" customFormat="false" ht="15" hidden="false" customHeight="false" outlineLevel="0" collapsed="false">
      <c r="A18" s="12"/>
      <c r="B18" s="13"/>
      <c r="C18" s="12"/>
      <c r="D18" s="12"/>
      <c r="E18" s="12"/>
      <c r="F18" s="14"/>
      <c r="G18" s="14"/>
      <c r="H18" s="15" t="str">
        <f aca="false">IF($F18="","",$F18-$G18)</f>
        <v/>
      </c>
      <c r="I18" s="16"/>
      <c r="J18" s="17" t="str">
        <f aca="false">IF($F18="","",$F18*$I18)</f>
        <v/>
      </c>
      <c r="K18" s="17" t="str">
        <f aca="false">IF($G18="","",$G18*$I18)</f>
        <v/>
      </c>
      <c r="L18" s="13"/>
      <c r="M18" s="12"/>
      <c r="N18" s="12"/>
      <c r="O18" s="17" t="str">
        <f aca="false">IF($F18="","",IF($M18="Cancelado",0,($F18-$G18)*$I18))</f>
        <v/>
      </c>
      <c r="P18" s="12"/>
    </row>
    <row r="19" customFormat="false" ht="15" hidden="false" customHeight="false" outlineLevel="0" collapsed="false">
      <c r="A19" s="12"/>
      <c r="B19" s="13"/>
      <c r="C19" s="12"/>
      <c r="D19" s="12"/>
      <c r="E19" s="12"/>
      <c r="F19" s="14"/>
      <c r="G19" s="14"/>
      <c r="H19" s="15" t="str">
        <f aca="false">IF($F19="","",$F19-$G19)</f>
        <v/>
      </c>
      <c r="I19" s="16"/>
      <c r="J19" s="17" t="str">
        <f aca="false">IF($F19="","",$F19*$I19)</f>
        <v/>
      </c>
      <c r="K19" s="17" t="str">
        <f aca="false">IF($G19="","",$G19*$I19)</f>
        <v/>
      </c>
      <c r="L19" s="13"/>
      <c r="M19" s="12"/>
      <c r="N19" s="12"/>
      <c r="O19" s="17" t="str">
        <f aca="false">IF($F19="","",IF($M19="Cancelado",0,($F19-$G19)*$I19))</f>
        <v/>
      </c>
      <c r="P19" s="12"/>
    </row>
    <row r="20" customFormat="false" ht="15" hidden="false" customHeight="false" outlineLevel="0" collapsed="false">
      <c r="A20" s="12"/>
      <c r="B20" s="13"/>
      <c r="C20" s="12"/>
      <c r="D20" s="12"/>
      <c r="E20" s="12"/>
      <c r="F20" s="14"/>
      <c r="G20" s="14"/>
      <c r="H20" s="15" t="str">
        <f aca="false">IF($F20="","",$F20-$G20)</f>
        <v/>
      </c>
      <c r="I20" s="16"/>
      <c r="J20" s="17" t="str">
        <f aca="false">IF($F20="","",$F20*$I20)</f>
        <v/>
      </c>
      <c r="K20" s="17" t="str">
        <f aca="false">IF($G20="","",$G20*$I20)</f>
        <v/>
      </c>
      <c r="L20" s="13"/>
      <c r="M20" s="12"/>
      <c r="N20" s="12"/>
      <c r="O20" s="17" t="str">
        <f aca="false">IF($F20="","",IF($M20="Cancelado",0,($F20-$G20)*$I20))</f>
        <v/>
      </c>
      <c r="P20" s="12"/>
    </row>
    <row r="21" customFormat="false" ht="15" hidden="false" customHeight="false" outlineLevel="0" collapsed="false">
      <c r="A21" s="12"/>
      <c r="B21" s="13"/>
      <c r="C21" s="12"/>
      <c r="D21" s="12"/>
      <c r="E21" s="12"/>
      <c r="F21" s="14"/>
      <c r="G21" s="14"/>
      <c r="H21" s="15" t="str">
        <f aca="false">IF($F21="","",$F21-$G21)</f>
        <v/>
      </c>
      <c r="I21" s="16"/>
      <c r="J21" s="17" t="str">
        <f aca="false">IF($F21="","",$F21*$I21)</f>
        <v/>
      </c>
      <c r="K21" s="17" t="str">
        <f aca="false">IF($G21="","",$G21*$I21)</f>
        <v/>
      </c>
      <c r="L21" s="13"/>
      <c r="M21" s="12"/>
      <c r="N21" s="12"/>
      <c r="O21" s="17" t="str">
        <f aca="false">IF($F21="","",IF($M21="Cancelado",0,($F21-$G21)*$I21))</f>
        <v/>
      </c>
      <c r="P21" s="12"/>
    </row>
    <row r="22" customFormat="false" ht="15" hidden="false" customHeight="false" outlineLevel="0" collapsed="false">
      <c r="A22" s="12"/>
      <c r="B22" s="13"/>
      <c r="C22" s="12"/>
      <c r="D22" s="12"/>
      <c r="E22" s="12"/>
      <c r="F22" s="14"/>
      <c r="G22" s="14"/>
      <c r="H22" s="15" t="str">
        <f aca="false">IF($F22="","",$F22-$G22)</f>
        <v/>
      </c>
      <c r="I22" s="16"/>
      <c r="J22" s="17" t="str">
        <f aca="false">IF($F22="","",$F22*$I22)</f>
        <v/>
      </c>
      <c r="K22" s="17" t="str">
        <f aca="false">IF($G22="","",$G22*$I22)</f>
        <v/>
      </c>
      <c r="L22" s="13"/>
      <c r="M22" s="12"/>
      <c r="N22" s="12"/>
      <c r="O22" s="17" t="str">
        <f aca="false">IF($F22="","",IF($M22="Cancelado",0,($F22-$G22)*$I22))</f>
        <v/>
      </c>
      <c r="P22" s="12"/>
    </row>
    <row r="23" customFormat="false" ht="15" hidden="false" customHeight="false" outlineLevel="0" collapsed="false">
      <c r="A23" s="12"/>
      <c r="B23" s="13"/>
      <c r="C23" s="12"/>
      <c r="D23" s="12"/>
      <c r="E23" s="12"/>
      <c r="F23" s="14"/>
      <c r="G23" s="14"/>
      <c r="H23" s="15" t="str">
        <f aca="false">IF($F23="","",$F23-$G23)</f>
        <v/>
      </c>
      <c r="I23" s="16"/>
      <c r="J23" s="17" t="str">
        <f aca="false">IF($F23="","",$F23*$I23)</f>
        <v/>
      </c>
      <c r="K23" s="17" t="str">
        <f aca="false">IF($G23="","",$G23*$I23)</f>
        <v/>
      </c>
      <c r="L23" s="13"/>
      <c r="M23" s="12"/>
      <c r="N23" s="12"/>
      <c r="O23" s="17" t="str">
        <f aca="false">IF($F23="","",IF($M23="Cancelado",0,($F23-$G23)*$I23))</f>
        <v/>
      </c>
      <c r="P23" s="12"/>
    </row>
    <row r="24" customFormat="false" ht="15" hidden="false" customHeight="false" outlineLevel="0" collapsed="false">
      <c r="A24" s="12"/>
      <c r="B24" s="13"/>
      <c r="C24" s="12"/>
      <c r="D24" s="12"/>
      <c r="E24" s="12"/>
      <c r="F24" s="14"/>
      <c r="G24" s="14"/>
      <c r="H24" s="15" t="str">
        <f aca="false">IF($F24="","",$F24-$G24)</f>
        <v/>
      </c>
      <c r="I24" s="16"/>
      <c r="J24" s="17" t="str">
        <f aca="false">IF($F24="","",$F24*$I24)</f>
        <v/>
      </c>
      <c r="K24" s="17" t="str">
        <f aca="false">IF($G24="","",$G24*$I24)</f>
        <v/>
      </c>
      <c r="L24" s="13"/>
      <c r="M24" s="12"/>
      <c r="N24" s="12"/>
      <c r="O24" s="17" t="str">
        <f aca="false">IF($F24="","",IF($M24="Cancelado",0,($F24-$G24)*$I24))</f>
        <v/>
      </c>
      <c r="P24" s="12"/>
    </row>
    <row r="25" customFormat="false" ht="15" hidden="false" customHeight="false" outlineLevel="0" collapsed="false">
      <c r="A25" s="12"/>
      <c r="B25" s="13"/>
      <c r="C25" s="12"/>
      <c r="D25" s="12"/>
      <c r="E25" s="12"/>
      <c r="F25" s="14"/>
      <c r="G25" s="14"/>
      <c r="H25" s="15" t="str">
        <f aca="false">IF($F25="","",$F25-$G25)</f>
        <v/>
      </c>
      <c r="I25" s="16"/>
      <c r="J25" s="17" t="str">
        <f aca="false">IF($F25="","",$F25*$I25)</f>
        <v/>
      </c>
      <c r="K25" s="17" t="str">
        <f aca="false">IF($G25="","",$G25*$I25)</f>
        <v/>
      </c>
      <c r="L25" s="13"/>
      <c r="M25" s="12"/>
      <c r="N25" s="12"/>
      <c r="O25" s="17" t="str">
        <f aca="false">IF($F25="","",IF($M25="Cancelado",0,($F25-$G25)*$I25))</f>
        <v/>
      </c>
      <c r="P25" s="12"/>
    </row>
    <row r="26" customFormat="false" ht="15" hidden="false" customHeight="false" outlineLevel="0" collapsed="false">
      <c r="A26" s="12"/>
      <c r="B26" s="13"/>
      <c r="C26" s="12"/>
      <c r="D26" s="12"/>
      <c r="E26" s="12"/>
      <c r="F26" s="14"/>
      <c r="G26" s="14"/>
      <c r="H26" s="15" t="str">
        <f aca="false">IF($F26="","",$F26-$G26)</f>
        <v/>
      </c>
      <c r="I26" s="16"/>
      <c r="J26" s="17" t="str">
        <f aca="false">IF($F26="","",$F26*$I26)</f>
        <v/>
      </c>
      <c r="K26" s="17" t="str">
        <f aca="false">IF($G26="","",$G26*$I26)</f>
        <v/>
      </c>
      <c r="L26" s="13"/>
      <c r="M26" s="12"/>
      <c r="N26" s="12"/>
      <c r="O26" s="17" t="str">
        <f aca="false">IF($F26="","",IF($M26="Cancelado",0,($F26-$G26)*$I26))</f>
        <v/>
      </c>
      <c r="P26" s="12"/>
    </row>
    <row r="27" customFormat="false" ht="15" hidden="false" customHeight="false" outlineLevel="0" collapsed="false">
      <c r="A27" s="12"/>
      <c r="B27" s="13"/>
      <c r="C27" s="12"/>
      <c r="D27" s="12"/>
      <c r="E27" s="12"/>
      <c r="F27" s="14"/>
      <c r="G27" s="14"/>
      <c r="H27" s="15" t="str">
        <f aca="false">IF($F27="","",$F27-$G27)</f>
        <v/>
      </c>
      <c r="I27" s="16"/>
      <c r="J27" s="17" t="str">
        <f aca="false">IF($F27="","",$F27*$I27)</f>
        <v/>
      </c>
      <c r="K27" s="17" t="str">
        <f aca="false">IF($G27="","",$G27*$I27)</f>
        <v/>
      </c>
      <c r="L27" s="13"/>
      <c r="M27" s="12"/>
      <c r="N27" s="12"/>
      <c r="O27" s="17" t="str">
        <f aca="false">IF($F27="","",IF($M27="Cancelado",0,($F27-$G27)*$I27))</f>
        <v/>
      </c>
      <c r="P27" s="12"/>
    </row>
    <row r="28" customFormat="false" ht="15" hidden="false" customHeight="false" outlineLevel="0" collapsed="false">
      <c r="A28" s="12"/>
      <c r="B28" s="13"/>
      <c r="C28" s="12"/>
      <c r="D28" s="12"/>
      <c r="E28" s="12"/>
      <c r="F28" s="14"/>
      <c r="G28" s="14"/>
      <c r="H28" s="15" t="str">
        <f aca="false">IF($F28="","",$F28-$G28)</f>
        <v/>
      </c>
      <c r="I28" s="16"/>
      <c r="J28" s="17" t="str">
        <f aca="false">IF($F28="","",$F28*$I28)</f>
        <v/>
      </c>
      <c r="K28" s="17" t="str">
        <f aca="false">IF($G28="","",$G28*$I28)</f>
        <v/>
      </c>
      <c r="L28" s="13"/>
      <c r="M28" s="12"/>
      <c r="N28" s="12"/>
      <c r="O28" s="17" t="str">
        <f aca="false">IF($F28="","",IF($M28="Cancelado",0,($F28-$G28)*$I28))</f>
        <v/>
      </c>
      <c r="P28" s="12"/>
    </row>
    <row r="29" customFormat="false" ht="15" hidden="false" customHeight="false" outlineLevel="0" collapsed="false">
      <c r="A29" s="12"/>
      <c r="B29" s="13"/>
      <c r="C29" s="12"/>
      <c r="D29" s="12"/>
      <c r="E29" s="12"/>
      <c r="F29" s="14"/>
      <c r="G29" s="14"/>
      <c r="H29" s="15" t="str">
        <f aca="false">IF($F29="","",$F29-$G29)</f>
        <v/>
      </c>
      <c r="I29" s="16"/>
      <c r="J29" s="17" t="str">
        <f aca="false">IF($F29="","",$F29*$I29)</f>
        <v/>
      </c>
      <c r="K29" s="17" t="str">
        <f aca="false">IF($G29="","",$G29*$I29)</f>
        <v/>
      </c>
      <c r="L29" s="13"/>
      <c r="M29" s="12"/>
      <c r="N29" s="12"/>
      <c r="O29" s="17" t="str">
        <f aca="false">IF($F29="","",IF($M29="Cancelado",0,($F29-$G29)*$I29))</f>
        <v/>
      </c>
      <c r="P29" s="12"/>
    </row>
    <row r="30" customFormat="false" ht="15" hidden="false" customHeight="false" outlineLevel="0" collapsed="false">
      <c r="A30" s="12"/>
      <c r="B30" s="13"/>
      <c r="C30" s="12"/>
      <c r="D30" s="12"/>
      <c r="E30" s="12"/>
      <c r="F30" s="14"/>
      <c r="G30" s="14"/>
      <c r="H30" s="15" t="str">
        <f aca="false">IF($F30="","",$F30-$G30)</f>
        <v/>
      </c>
      <c r="I30" s="16"/>
      <c r="J30" s="17" t="str">
        <f aca="false">IF($F30="","",$F30*$I30)</f>
        <v/>
      </c>
      <c r="K30" s="17" t="str">
        <f aca="false">IF($G30="","",$G30*$I30)</f>
        <v/>
      </c>
      <c r="L30" s="13"/>
      <c r="M30" s="12"/>
      <c r="N30" s="12"/>
      <c r="O30" s="17" t="str">
        <f aca="false">IF($F30="","",IF($M30="Cancelado",0,($F30-$G30)*$I30))</f>
        <v/>
      </c>
      <c r="P30" s="12"/>
    </row>
    <row r="31" customFormat="false" ht="15" hidden="false" customHeight="false" outlineLevel="0" collapsed="false">
      <c r="A31" s="12"/>
      <c r="B31" s="13"/>
      <c r="C31" s="12"/>
      <c r="D31" s="12"/>
      <c r="E31" s="12"/>
      <c r="F31" s="14"/>
      <c r="G31" s="14"/>
      <c r="H31" s="15" t="str">
        <f aca="false">IF($F31="","",$F31-$G31)</f>
        <v/>
      </c>
      <c r="I31" s="16"/>
      <c r="J31" s="17" t="str">
        <f aca="false">IF($F31="","",$F31*$I31)</f>
        <v/>
      </c>
      <c r="K31" s="17" t="str">
        <f aca="false">IF($G31="","",$G31*$I31)</f>
        <v/>
      </c>
      <c r="L31" s="13"/>
      <c r="M31" s="12"/>
      <c r="N31" s="12"/>
      <c r="O31" s="17" t="str">
        <f aca="false">IF($F31="","",IF($M31="Cancelado",0,($F31-$G31)*$I31))</f>
        <v/>
      </c>
      <c r="P31" s="12"/>
    </row>
    <row r="32" customFormat="false" ht="15" hidden="false" customHeight="false" outlineLevel="0" collapsed="false">
      <c r="A32" s="12"/>
      <c r="B32" s="13"/>
      <c r="C32" s="12"/>
      <c r="D32" s="12"/>
      <c r="E32" s="12"/>
      <c r="F32" s="14"/>
      <c r="G32" s="14"/>
      <c r="H32" s="15" t="str">
        <f aca="false">IF($F32="","",$F32-$G32)</f>
        <v/>
      </c>
      <c r="I32" s="16"/>
      <c r="J32" s="17" t="str">
        <f aca="false">IF($F32="","",$F32*$I32)</f>
        <v/>
      </c>
      <c r="K32" s="17" t="str">
        <f aca="false">IF($G32="","",$G32*$I32)</f>
        <v/>
      </c>
      <c r="L32" s="13"/>
      <c r="M32" s="12"/>
      <c r="N32" s="12"/>
      <c r="O32" s="17" t="str">
        <f aca="false">IF($F32="","",IF($M32="Cancelado",0,($F32-$G32)*$I32))</f>
        <v/>
      </c>
      <c r="P32" s="12"/>
    </row>
    <row r="33" customFormat="false" ht="15" hidden="false" customHeight="false" outlineLevel="0" collapsed="false">
      <c r="A33" s="12"/>
      <c r="B33" s="13"/>
      <c r="C33" s="12"/>
      <c r="D33" s="12"/>
      <c r="E33" s="12"/>
      <c r="F33" s="14"/>
      <c r="G33" s="14"/>
      <c r="H33" s="15" t="str">
        <f aca="false">IF($F33="","",$F33-$G33)</f>
        <v/>
      </c>
      <c r="I33" s="16"/>
      <c r="J33" s="17" t="str">
        <f aca="false">IF($F33="","",$F33*$I33)</f>
        <v/>
      </c>
      <c r="K33" s="17" t="str">
        <f aca="false">IF($G33="","",$G33*$I33)</f>
        <v/>
      </c>
      <c r="L33" s="13"/>
      <c r="M33" s="12"/>
      <c r="N33" s="12"/>
      <c r="O33" s="17" t="str">
        <f aca="false">IF($F33="","",IF($M33="Cancelado",0,($F33-$G33)*$I33))</f>
        <v/>
      </c>
      <c r="P33" s="12"/>
    </row>
    <row r="34" customFormat="false" ht="15" hidden="false" customHeight="false" outlineLevel="0" collapsed="false">
      <c r="A34" s="12"/>
      <c r="B34" s="13"/>
      <c r="C34" s="12"/>
      <c r="D34" s="12"/>
      <c r="E34" s="12"/>
      <c r="F34" s="14"/>
      <c r="G34" s="14"/>
      <c r="H34" s="15" t="str">
        <f aca="false">IF($F34="","",$F34-$G34)</f>
        <v/>
      </c>
      <c r="I34" s="16"/>
      <c r="J34" s="17" t="str">
        <f aca="false">IF($F34="","",$F34*$I34)</f>
        <v/>
      </c>
      <c r="K34" s="17" t="str">
        <f aca="false">IF($G34="","",$G34*$I34)</f>
        <v/>
      </c>
      <c r="L34" s="13"/>
      <c r="M34" s="12"/>
      <c r="N34" s="12"/>
      <c r="O34" s="17" t="str">
        <f aca="false">IF($F34="","",IF($M34="Cancelado",0,($F34-$G34)*$I34))</f>
        <v/>
      </c>
      <c r="P34" s="12"/>
    </row>
    <row r="35" customFormat="false" ht="15" hidden="false" customHeight="false" outlineLevel="0" collapsed="false">
      <c r="A35" s="12"/>
      <c r="B35" s="13"/>
      <c r="C35" s="12"/>
      <c r="D35" s="12"/>
      <c r="E35" s="12"/>
      <c r="F35" s="14"/>
      <c r="G35" s="14"/>
      <c r="H35" s="15" t="str">
        <f aca="false">IF($F35="","",$F35-$G35)</f>
        <v/>
      </c>
      <c r="I35" s="16"/>
      <c r="J35" s="17" t="str">
        <f aca="false">IF($F35="","",$F35*$I35)</f>
        <v/>
      </c>
      <c r="K35" s="17" t="str">
        <f aca="false">IF($G35="","",$G35*$I35)</f>
        <v/>
      </c>
      <c r="L35" s="13"/>
      <c r="M35" s="12"/>
      <c r="N35" s="12"/>
      <c r="O35" s="17" t="str">
        <f aca="false">IF($F35="","",IF($M35="Cancelado",0,($F35-$G35)*$I35))</f>
        <v/>
      </c>
      <c r="P35" s="12"/>
    </row>
    <row r="36" customFormat="false" ht="15" hidden="false" customHeight="false" outlineLevel="0" collapsed="false">
      <c r="A36" s="12"/>
      <c r="B36" s="13"/>
      <c r="C36" s="12"/>
      <c r="D36" s="12"/>
      <c r="E36" s="12"/>
      <c r="F36" s="14"/>
      <c r="G36" s="14"/>
      <c r="H36" s="15" t="str">
        <f aca="false">IF($F36="","",$F36-$G36)</f>
        <v/>
      </c>
      <c r="I36" s="16"/>
      <c r="J36" s="17" t="str">
        <f aca="false">IF($F36="","",$F36*$I36)</f>
        <v/>
      </c>
      <c r="K36" s="17" t="str">
        <f aca="false">IF($G36="","",$G36*$I36)</f>
        <v/>
      </c>
      <c r="L36" s="13"/>
      <c r="M36" s="12"/>
      <c r="N36" s="12"/>
      <c r="O36" s="17" t="str">
        <f aca="false">IF($F36="","",IF($M36="Cancelado",0,($F36-$G36)*$I36))</f>
        <v/>
      </c>
      <c r="P36" s="12"/>
    </row>
    <row r="37" customFormat="false" ht="15" hidden="false" customHeight="false" outlineLevel="0" collapsed="false">
      <c r="A37" s="12"/>
      <c r="B37" s="13"/>
      <c r="C37" s="12"/>
      <c r="D37" s="12"/>
      <c r="E37" s="12"/>
      <c r="F37" s="14"/>
      <c r="G37" s="14"/>
      <c r="H37" s="15" t="str">
        <f aca="false">IF($F37="","",$F37-$G37)</f>
        <v/>
      </c>
      <c r="I37" s="16"/>
      <c r="J37" s="17" t="str">
        <f aca="false">IF($F37="","",$F37*$I37)</f>
        <v/>
      </c>
      <c r="K37" s="17" t="str">
        <f aca="false">IF($G37="","",$G37*$I37)</f>
        <v/>
      </c>
      <c r="L37" s="13"/>
      <c r="M37" s="12"/>
      <c r="N37" s="12"/>
      <c r="O37" s="17" t="str">
        <f aca="false">IF($F37="","",IF($M37="Cancelado",0,($F37-$G37)*$I37))</f>
        <v/>
      </c>
      <c r="P37" s="12"/>
    </row>
    <row r="38" customFormat="false" ht="15" hidden="false" customHeight="false" outlineLevel="0" collapsed="false">
      <c r="A38" s="12"/>
      <c r="B38" s="13"/>
      <c r="C38" s="12"/>
      <c r="D38" s="12"/>
      <c r="E38" s="12"/>
      <c r="F38" s="14"/>
      <c r="G38" s="14"/>
      <c r="H38" s="15" t="str">
        <f aca="false">IF($F38="","",$F38-$G38)</f>
        <v/>
      </c>
      <c r="I38" s="16"/>
      <c r="J38" s="17" t="str">
        <f aca="false">IF($F38="","",$F38*$I38)</f>
        <v/>
      </c>
      <c r="K38" s="17" t="str">
        <f aca="false">IF($G38="","",$G38*$I38)</f>
        <v/>
      </c>
      <c r="L38" s="13"/>
      <c r="M38" s="12"/>
      <c r="N38" s="12"/>
      <c r="O38" s="17" t="str">
        <f aca="false">IF($F38="","",IF($M38="Cancelado",0,($F38-$G38)*$I38))</f>
        <v/>
      </c>
      <c r="P38" s="12"/>
    </row>
    <row r="39" customFormat="false" ht="15" hidden="false" customHeight="false" outlineLevel="0" collapsed="false">
      <c r="A39" s="12"/>
      <c r="B39" s="13"/>
      <c r="C39" s="12"/>
      <c r="D39" s="12"/>
      <c r="E39" s="12"/>
      <c r="F39" s="14"/>
      <c r="G39" s="14"/>
      <c r="H39" s="15" t="str">
        <f aca="false">IF($F39="","",$F39-$G39)</f>
        <v/>
      </c>
      <c r="I39" s="16"/>
      <c r="J39" s="17" t="str">
        <f aca="false">IF($F39="","",$F39*$I39)</f>
        <v/>
      </c>
      <c r="K39" s="17" t="str">
        <f aca="false">IF($G39="","",$G39*$I39)</f>
        <v/>
      </c>
      <c r="L39" s="13"/>
      <c r="M39" s="12"/>
      <c r="N39" s="12"/>
      <c r="O39" s="17" t="str">
        <f aca="false">IF($F39="","",IF($M39="Cancelado",0,($F39-$G39)*$I39))</f>
        <v/>
      </c>
      <c r="P39" s="12"/>
    </row>
    <row r="40" customFormat="false" ht="15" hidden="false" customHeight="false" outlineLevel="0" collapsed="false">
      <c r="A40" s="12"/>
      <c r="B40" s="13"/>
      <c r="C40" s="12"/>
      <c r="D40" s="12"/>
      <c r="E40" s="12"/>
      <c r="F40" s="14"/>
      <c r="G40" s="14"/>
      <c r="H40" s="15" t="str">
        <f aca="false">IF($F40="","",$F40-$G40)</f>
        <v/>
      </c>
      <c r="I40" s="16"/>
      <c r="J40" s="17" t="str">
        <f aca="false">IF($F40="","",$F40*$I40)</f>
        <v/>
      </c>
      <c r="K40" s="17" t="str">
        <f aca="false">IF($G40="","",$G40*$I40)</f>
        <v/>
      </c>
      <c r="L40" s="13"/>
      <c r="M40" s="12"/>
      <c r="N40" s="12"/>
      <c r="O40" s="17" t="str">
        <f aca="false">IF($F40="","",IF($M40="Cancelado",0,($F40-$G40)*$I40))</f>
        <v/>
      </c>
      <c r="P40" s="12"/>
    </row>
    <row r="41" customFormat="false" ht="15" hidden="false" customHeight="false" outlineLevel="0" collapsed="false">
      <c r="A41" s="12"/>
      <c r="B41" s="13"/>
      <c r="C41" s="12"/>
      <c r="D41" s="12"/>
      <c r="E41" s="12"/>
      <c r="F41" s="14"/>
      <c r="G41" s="14"/>
      <c r="H41" s="15" t="str">
        <f aca="false">IF($F41="","",$F41-$G41)</f>
        <v/>
      </c>
      <c r="I41" s="16"/>
      <c r="J41" s="17" t="str">
        <f aca="false">IF($F41="","",$F41*$I41)</f>
        <v/>
      </c>
      <c r="K41" s="17" t="str">
        <f aca="false">IF($G41="","",$G41*$I41)</f>
        <v/>
      </c>
      <c r="L41" s="13"/>
      <c r="M41" s="12"/>
      <c r="N41" s="12"/>
      <c r="O41" s="17" t="str">
        <f aca="false">IF($F41="","",IF($M41="Cancelado",0,($F41-$G41)*$I41))</f>
        <v/>
      </c>
      <c r="P41" s="12"/>
    </row>
    <row r="42" customFormat="false" ht="15" hidden="false" customHeight="false" outlineLevel="0" collapsed="false">
      <c r="A42" s="12"/>
      <c r="B42" s="13"/>
      <c r="C42" s="12"/>
      <c r="D42" s="12"/>
      <c r="E42" s="12"/>
      <c r="F42" s="14"/>
      <c r="G42" s="14"/>
      <c r="H42" s="15" t="str">
        <f aca="false">IF($F42="","",$F42-$G42)</f>
        <v/>
      </c>
      <c r="I42" s="16"/>
      <c r="J42" s="17" t="str">
        <f aca="false">IF($F42="","",$F42*$I42)</f>
        <v/>
      </c>
      <c r="K42" s="17" t="str">
        <f aca="false">IF($G42="","",$G42*$I42)</f>
        <v/>
      </c>
      <c r="L42" s="13"/>
      <c r="M42" s="12"/>
      <c r="N42" s="12"/>
      <c r="O42" s="17" t="str">
        <f aca="false">IF($F42="","",IF($M42="Cancelado",0,($F42-$G42)*$I42))</f>
        <v/>
      </c>
      <c r="P42" s="12"/>
    </row>
    <row r="43" customFormat="false" ht="15" hidden="false" customHeight="false" outlineLevel="0" collapsed="false">
      <c r="A43" s="12"/>
      <c r="B43" s="13"/>
      <c r="C43" s="12"/>
      <c r="D43" s="12"/>
      <c r="E43" s="12"/>
      <c r="F43" s="14"/>
      <c r="G43" s="14"/>
      <c r="H43" s="15" t="str">
        <f aca="false">IF($F43="","",$F43-$G43)</f>
        <v/>
      </c>
      <c r="I43" s="16"/>
      <c r="J43" s="17" t="str">
        <f aca="false">IF($F43="","",$F43*$I43)</f>
        <v/>
      </c>
      <c r="K43" s="17" t="str">
        <f aca="false">IF($G43="","",$G43*$I43)</f>
        <v/>
      </c>
      <c r="L43" s="13"/>
      <c r="M43" s="12"/>
      <c r="N43" s="12"/>
      <c r="O43" s="17" t="str">
        <f aca="false">IF($F43="","",IF($M43="Cancelado",0,($F43-$G43)*$I43))</f>
        <v/>
      </c>
      <c r="P43" s="12"/>
    </row>
    <row r="44" customFormat="false" ht="15" hidden="false" customHeight="false" outlineLevel="0" collapsed="false">
      <c r="A44" s="12"/>
      <c r="B44" s="13"/>
      <c r="C44" s="12"/>
      <c r="D44" s="12"/>
      <c r="E44" s="12"/>
      <c r="F44" s="14"/>
      <c r="G44" s="14"/>
      <c r="H44" s="15" t="str">
        <f aca="false">IF($F44="","",$F44-$G44)</f>
        <v/>
      </c>
      <c r="I44" s="16"/>
      <c r="J44" s="17" t="str">
        <f aca="false">IF($F44="","",$F44*$I44)</f>
        <v/>
      </c>
      <c r="K44" s="17" t="str">
        <f aca="false">IF($G44="","",$G44*$I44)</f>
        <v/>
      </c>
      <c r="L44" s="13"/>
      <c r="M44" s="12"/>
      <c r="N44" s="12"/>
      <c r="O44" s="17" t="str">
        <f aca="false">IF($F44="","",IF($M44="Cancelado",0,($F44-$G44)*$I44))</f>
        <v/>
      </c>
      <c r="P44" s="12"/>
    </row>
    <row r="45" customFormat="false" ht="15" hidden="false" customHeight="false" outlineLevel="0" collapsed="false">
      <c r="A45" s="12"/>
      <c r="B45" s="13"/>
      <c r="C45" s="12"/>
      <c r="D45" s="12"/>
      <c r="E45" s="12"/>
      <c r="F45" s="14"/>
      <c r="G45" s="14"/>
      <c r="H45" s="15" t="str">
        <f aca="false">IF($F45="","",$F45-$G45)</f>
        <v/>
      </c>
      <c r="I45" s="16"/>
      <c r="J45" s="17" t="str">
        <f aca="false">IF($F45="","",$F45*$I45)</f>
        <v/>
      </c>
      <c r="K45" s="17" t="str">
        <f aca="false">IF($G45="","",$G45*$I45)</f>
        <v/>
      </c>
      <c r="L45" s="13"/>
      <c r="M45" s="12"/>
      <c r="N45" s="12"/>
      <c r="O45" s="17" t="str">
        <f aca="false">IF($F45="","",IF($M45="Cancelado",0,($F45-$G45)*$I45))</f>
        <v/>
      </c>
      <c r="P45" s="12"/>
    </row>
    <row r="46" customFormat="false" ht="15" hidden="false" customHeight="false" outlineLevel="0" collapsed="false">
      <c r="A46" s="12"/>
      <c r="B46" s="13"/>
      <c r="C46" s="12"/>
      <c r="D46" s="12"/>
      <c r="E46" s="12"/>
      <c r="F46" s="14"/>
      <c r="G46" s="14"/>
      <c r="H46" s="15" t="str">
        <f aca="false">IF($F46="","",$F46-$G46)</f>
        <v/>
      </c>
      <c r="I46" s="16"/>
      <c r="J46" s="17" t="str">
        <f aca="false">IF($F46="","",$F46*$I46)</f>
        <v/>
      </c>
      <c r="K46" s="17" t="str">
        <f aca="false">IF($G46="","",$G46*$I46)</f>
        <v/>
      </c>
      <c r="L46" s="13"/>
      <c r="M46" s="12"/>
      <c r="N46" s="12"/>
      <c r="O46" s="17" t="str">
        <f aca="false">IF($F46="","",IF($M46="Cancelado",0,($F46-$G46)*$I46))</f>
        <v/>
      </c>
      <c r="P46" s="12"/>
    </row>
    <row r="47" customFormat="false" ht="15" hidden="false" customHeight="false" outlineLevel="0" collapsed="false">
      <c r="A47" s="12"/>
      <c r="B47" s="13"/>
      <c r="C47" s="12"/>
      <c r="D47" s="12"/>
      <c r="E47" s="12"/>
      <c r="F47" s="14"/>
      <c r="G47" s="14"/>
      <c r="H47" s="15" t="str">
        <f aca="false">IF($F47="","",$F47-$G47)</f>
        <v/>
      </c>
      <c r="I47" s="16"/>
      <c r="J47" s="17" t="str">
        <f aca="false">IF($F47="","",$F47*$I47)</f>
        <v/>
      </c>
      <c r="K47" s="17" t="str">
        <f aca="false">IF($G47="","",$G47*$I47)</f>
        <v/>
      </c>
      <c r="L47" s="13"/>
      <c r="M47" s="12"/>
      <c r="N47" s="12"/>
      <c r="O47" s="17" t="str">
        <f aca="false">IF($F47="","",IF($M47="Cancelado",0,($F47-$G47)*$I47))</f>
        <v/>
      </c>
      <c r="P47" s="12"/>
    </row>
    <row r="48" customFormat="false" ht="15" hidden="false" customHeight="false" outlineLevel="0" collapsed="false">
      <c r="A48" s="12"/>
      <c r="B48" s="13"/>
      <c r="C48" s="12"/>
      <c r="D48" s="12"/>
      <c r="E48" s="12"/>
      <c r="F48" s="14"/>
      <c r="G48" s="14"/>
      <c r="H48" s="15" t="str">
        <f aca="false">IF($F48="","",$F48-$G48)</f>
        <v/>
      </c>
      <c r="I48" s="16"/>
      <c r="J48" s="17" t="str">
        <f aca="false">IF($F48="","",$F48*$I48)</f>
        <v/>
      </c>
      <c r="K48" s="17" t="str">
        <f aca="false">IF($G48="","",$G48*$I48)</f>
        <v/>
      </c>
      <c r="L48" s="13"/>
      <c r="M48" s="12"/>
      <c r="N48" s="12"/>
      <c r="O48" s="17" t="str">
        <f aca="false">IF($F48="","",IF($M48="Cancelado",0,($F48-$G48)*$I48))</f>
        <v/>
      </c>
      <c r="P48" s="12"/>
    </row>
    <row r="49" customFormat="false" ht="15" hidden="false" customHeight="false" outlineLevel="0" collapsed="false">
      <c r="A49" s="12"/>
      <c r="B49" s="13"/>
      <c r="C49" s="12"/>
      <c r="D49" s="12"/>
      <c r="E49" s="12"/>
      <c r="F49" s="14"/>
      <c r="G49" s="14"/>
      <c r="H49" s="15" t="str">
        <f aca="false">IF($F49="","",$F49-$G49)</f>
        <v/>
      </c>
      <c r="I49" s="16"/>
      <c r="J49" s="17" t="str">
        <f aca="false">IF($F49="","",$F49*$I49)</f>
        <v/>
      </c>
      <c r="K49" s="17" t="str">
        <f aca="false">IF($G49="","",$G49*$I49)</f>
        <v/>
      </c>
      <c r="L49" s="13"/>
      <c r="M49" s="12"/>
      <c r="N49" s="12"/>
      <c r="O49" s="17" t="str">
        <f aca="false">IF($F49="","",IF($M49="Cancelado",0,($F49-$G49)*$I49))</f>
        <v/>
      </c>
      <c r="P49" s="12"/>
    </row>
    <row r="50" customFormat="false" ht="15" hidden="false" customHeight="false" outlineLevel="0" collapsed="false">
      <c r="A50" s="12"/>
      <c r="B50" s="13"/>
      <c r="C50" s="12"/>
      <c r="D50" s="12"/>
      <c r="E50" s="12"/>
      <c r="F50" s="14"/>
      <c r="G50" s="14"/>
      <c r="H50" s="15" t="str">
        <f aca="false">IF($F50="","",$F50-$G50)</f>
        <v/>
      </c>
      <c r="I50" s="16"/>
      <c r="J50" s="17" t="str">
        <f aca="false">IF($F50="","",$F50*$I50)</f>
        <v/>
      </c>
      <c r="K50" s="17" t="str">
        <f aca="false">IF($G50="","",$G50*$I50)</f>
        <v/>
      </c>
      <c r="L50" s="13"/>
      <c r="M50" s="12"/>
      <c r="N50" s="12"/>
      <c r="O50" s="17" t="str">
        <f aca="false">IF($F50="","",IF($M50="Cancelado",0,($F50-$G50)*$I50))</f>
        <v/>
      </c>
      <c r="P50" s="12"/>
    </row>
    <row r="51" customFormat="false" ht="15" hidden="false" customHeight="false" outlineLevel="0" collapsed="false">
      <c r="A51" s="12"/>
      <c r="B51" s="13"/>
      <c r="C51" s="12"/>
      <c r="D51" s="12"/>
      <c r="E51" s="12"/>
      <c r="F51" s="14"/>
      <c r="G51" s="14"/>
      <c r="H51" s="15" t="str">
        <f aca="false">IF($F51="","",$F51-$G51)</f>
        <v/>
      </c>
      <c r="I51" s="16"/>
      <c r="J51" s="17" t="str">
        <f aca="false">IF($F51="","",$F51*$I51)</f>
        <v/>
      </c>
      <c r="K51" s="17" t="str">
        <f aca="false">IF($G51="","",$G51*$I51)</f>
        <v/>
      </c>
      <c r="L51" s="13"/>
      <c r="M51" s="12"/>
      <c r="N51" s="12"/>
      <c r="O51" s="17" t="str">
        <f aca="false">IF($F51="","",IF($M51="Cancelado",0,($F51-$G51)*$I51))</f>
        <v/>
      </c>
      <c r="P51" s="12"/>
    </row>
    <row r="52" customFormat="false" ht="15" hidden="false" customHeight="false" outlineLevel="0" collapsed="false">
      <c r="A52" s="12"/>
      <c r="B52" s="13"/>
      <c r="C52" s="12"/>
      <c r="D52" s="12"/>
      <c r="E52" s="12"/>
      <c r="F52" s="14"/>
      <c r="G52" s="14"/>
      <c r="H52" s="15" t="str">
        <f aca="false">IF($F52="","",$F52-$G52)</f>
        <v/>
      </c>
      <c r="I52" s="16"/>
      <c r="J52" s="17" t="str">
        <f aca="false">IF($F52="","",$F52*$I52)</f>
        <v/>
      </c>
      <c r="K52" s="17" t="str">
        <f aca="false">IF($G52="","",$G52*$I52)</f>
        <v/>
      </c>
      <c r="L52" s="13"/>
      <c r="M52" s="12"/>
      <c r="N52" s="12"/>
      <c r="O52" s="17" t="str">
        <f aca="false">IF($F52="","",IF($M52="Cancelado",0,($F52-$G52)*$I52))</f>
        <v/>
      </c>
      <c r="P52" s="12"/>
    </row>
    <row r="53" customFormat="false" ht="15" hidden="false" customHeight="false" outlineLevel="0" collapsed="false">
      <c r="A53" s="12"/>
      <c r="B53" s="13"/>
      <c r="C53" s="12"/>
      <c r="D53" s="12"/>
      <c r="E53" s="12"/>
      <c r="F53" s="14"/>
      <c r="G53" s="14"/>
      <c r="H53" s="15" t="str">
        <f aca="false">IF($F53="","",$F53-$G53)</f>
        <v/>
      </c>
      <c r="I53" s="16"/>
      <c r="J53" s="17" t="str">
        <f aca="false">IF($F53="","",$F53*$I53)</f>
        <v/>
      </c>
      <c r="K53" s="17" t="str">
        <f aca="false">IF($G53="","",$G53*$I53)</f>
        <v/>
      </c>
      <c r="L53" s="13"/>
      <c r="M53" s="12"/>
      <c r="N53" s="12"/>
      <c r="O53" s="17" t="str">
        <f aca="false">IF($F53="","",IF($M53="Cancelado",0,($F53-$G53)*$I53))</f>
        <v/>
      </c>
      <c r="P53" s="12"/>
    </row>
    <row r="54" customFormat="false" ht="15" hidden="false" customHeight="false" outlineLevel="0" collapsed="false">
      <c r="A54" s="12"/>
      <c r="B54" s="13"/>
      <c r="C54" s="12"/>
      <c r="D54" s="12"/>
      <c r="E54" s="12"/>
      <c r="F54" s="14"/>
      <c r="G54" s="14"/>
      <c r="H54" s="15" t="str">
        <f aca="false">IF($F54="","",$F54-$G54)</f>
        <v/>
      </c>
      <c r="I54" s="16"/>
      <c r="J54" s="17" t="str">
        <f aca="false">IF($F54="","",$F54*$I54)</f>
        <v/>
      </c>
      <c r="K54" s="17" t="str">
        <f aca="false">IF($G54="","",$G54*$I54)</f>
        <v/>
      </c>
      <c r="L54" s="13"/>
      <c r="M54" s="12"/>
      <c r="N54" s="12"/>
      <c r="O54" s="17" t="str">
        <f aca="false">IF($F54="","",IF($M54="Cancelado",0,($F54-$G54)*$I54))</f>
        <v/>
      </c>
      <c r="P54" s="12"/>
    </row>
    <row r="55" customFormat="false" ht="15" hidden="false" customHeight="false" outlineLevel="0" collapsed="false">
      <c r="A55" s="12"/>
      <c r="B55" s="13"/>
      <c r="C55" s="12"/>
      <c r="D55" s="12"/>
      <c r="E55" s="12"/>
      <c r="F55" s="14"/>
      <c r="G55" s="14"/>
      <c r="H55" s="15" t="str">
        <f aca="false">IF($F55="","",$F55-$G55)</f>
        <v/>
      </c>
      <c r="I55" s="16"/>
      <c r="J55" s="17" t="str">
        <f aca="false">IF($F55="","",$F55*$I55)</f>
        <v/>
      </c>
      <c r="K55" s="17" t="str">
        <f aca="false">IF($G55="","",$G55*$I55)</f>
        <v/>
      </c>
      <c r="L55" s="13"/>
      <c r="M55" s="12"/>
      <c r="N55" s="12"/>
      <c r="O55" s="17" t="str">
        <f aca="false">IF($F55="","",IF($M55="Cancelado",0,($F55-$G55)*$I55))</f>
        <v/>
      </c>
      <c r="P55" s="12"/>
    </row>
    <row r="56" customFormat="false" ht="15" hidden="false" customHeight="false" outlineLevel="0" collapsed="false">
      <c r="A56" s="12"/>
      <c r="B56" s="13"/>
      <c r="C56" s="12"/>
      <c r="D56" s="12"/>
      <c r="E56" s="12"/>
      <c r="F56" s="14"/>
      <c r="G56" s="14"/>
      <c r="H56" s="15" t="str">
        <f aca="false">IF($F56="","",$F56-$G56)</f>
        <v/>
      </c>
      <c r="I56" s="16"/>
      <c r="J56" s="17" t="str">
        <f aca="false">IF($F56="","",$F56*$I56)</f>
        <v/>
      </c>
      <c r="K56" s="17" t="str">
        <f aca="false">IF($G56="","",$G56*$I56)</f>
        <v/>
      </c>
      <c r="L56" s="13"/>
      <c r="M56" s="12"/>
      <c r="N56" s="12"/>
      <c r="O56" s="17" t="str">
        <f aca="false">IF($F56="","",IF($M56="Cancelado",0,($F56-$G56)*$I56))</f>
        <v/>
      </c>
      <c r="P56" s="12"/>
    </row>
    <row r="57" customFormat="false" ht="15" hidden="false" customHeight="false" outlineLevel="0" collapsed="false">
      <c r="A57" s="12"/>
      <c r="B57" s="13"/>
      <c r="C57" s="12"/>
      <c r="D57" s="12"/>
      <c r="E57" s="12"/>
      <c r="F57" s="14"/>
      <c r="G57" s="14"/>
      <c r="H57" s="15" t="str">
        <f aca="false">IF($F57="","",$F57-$G57)</f>
        <v/>
      </c>
      <c r="I57" s="16"/>
      <c r="J57" s="17" t="str">
        <f aca="false">IF($F57="","",$F57*$I57)</f>
        <v/>
      </c>
      <c r="K57" s="17" t="str">
        <f aca="false">IF($G57="","",$G57*$I57)</f>
        <v/>
      </c>
      <c r="L57" s="13"/>
      <c r="M57" s="12"/>
      <c r="N57" s="12"/>
      <c r="O57" s="17" t="str">
        <f aca="false">IF($F57="","",IF($M57="Cancelado",0,($F57-$G57)*$I57))</f>
        <v/>
      </c>
      <c r="P57" s="12"/>
    </row>
    <row r="58" customFormat="false" ht="15" hidden="false" customHeight="false" outlineLevel="0" collapsed="false">
      <c r="A58" s="12"/>
      <c r="B58" s="13"/>
      <c r="C58" s="12"/>
      <c r="D58" s="12"/>
      <c r="E58" s="12"/>
      <c r="F58" s="14"/>
      <c r="G58" s="14"/>
      <c r="H58" s="15" t="str">
        <f aca="false">IF($F58="","",$F58-$G58)</f>
        <v/>
      </c>
      <c r="I58" s="16"/>
      <c r="J58" s="17" t="str">
        <f aca="false">IF($F58="","",$F58*$I58)</f>
        <v/>
      </c>
      <c r="K58" s="17" t="str">
        <f aca="false">IF($G58="","",$G58*$I58)</f>
        <v/>
      </c>
      <c r="L58" s="13"/>
      <c r="M58" s="12"/>
      <c r="N58" s="12"/>
      <c r="O58" s="17" t="str">
        <f aca="false">IF($F58="","",IF($M58="Cancelado",0,($F58-$G58)*$I58))</f>
        <v/>
      </c>
      <c r="P58" s="12"/>
    </row>
    <row r="59" customFormat="false" ht="15" hidden="false" customHeight="false" outlineLevel="0" collapsed="false">
      <c r="A59" s="12"/>
      <c r="B59" s="13"/>
      <c r="C59" s="12"/>
      <c r="D59" s="12"/>
      <c r="E59" s="12"/>
      <c r="F59" s="14"/>
      <c r="G59" s="14"/>
      <c r="H59" s="15" t="str">
        <f aca="false">IF($F59="","",$F59-$G59)</f>
        <v/>
      </c>
      <c r="I59" s="16"/>
      <c r="J59" s="17" t="str">
        <f aca="false">IF($F59="","",$F59*$I59)</f>
        <v/>
      </c>
      <c r="K59" s="17" t="str">
        <f aca="false">IF($G59="","",$G59*$I59)</f>
        <v/>
      </c>
      <c r="L59" s="13"/>
      <c r="M59" s="12"/>
      <c r="N59" s="12"/>
      <c r="O59" s="17" t="str">
        <f aca="false">IF($F59="","",IF($M59="Cancelado",0,($F59-$G59)*$I59))</f>
        <v/>
      </c>
      <c r="P59" s="12"/>
    </row>
    <row r="60" customFormat="false" ht="15" hidden="false" customHeight="false" outlineLevel="0" collapsed="false">
      <c r="A60" s="12"/>
      <c r="B60" s="13"/>
      <c r="C60" s="12"/>
      <c r="D60" s="12"/>
      <c r="E60" s="12"/>
      <c r="F60" s="14"/>
      <c r="G60" s="14"/>
      <c r="H60" s="15" t="str">
        <f aca="false">IF($F60="","",$F60-$G60)</f>
        <v/>
      </c>
      <c r="I60" s="16"/>
      <c r="J60" s="17" t="str">
        <f aca="false">IF($F60="","",$F60*$I60)</f>
        <v/>
      </c>
      <c r="K60" s="17" t="str">
        <f aca="false">IF($G60="","",$G60*$I60)</f>
        <v/>
      </c>
      <c r="L60" s="13"/>
      <c r="M60" s="12"/>
      <c r="N60" s="12"/>
      <c r="O60" s="17" t="str">
        <f aca="false">IF($F60="","",IF($M60="Cancelado",0,($F60-$G60)*$I60))</f>
        <v/>
      </c>
      <c r="P60" s="12"/>
    </row>
    <row r="61" customFormat="false" ht="15" hidden="false" customHeight="false" outlineLevel="0" collapsed="false">
      <c r="A61" s="12"/>
      <c r="B61" s="13"/>
      <c r="C61" s="12"/>
      <c r="D61" s="12"/>
      <c r="E61" s="12"/>
      <c r="F61" s="14"/>
      <c r="G61" s="14"/>
      <c r="H61" s="15" t="str">
        <f aca="false">IF($F61="","",$F61-$G61)</f>
        <v/>
      </c>
      <c r="I61" s="16"/>
      <c r="J61" s="17" t="str">
        <f aca="false">IF($F61="","",$F61*$I61)</f>
        <v/>
      </c>
      <c r="K61" s="17" t="str">
        <f aca="false">IF($G61="","",$G61*$I61)</f>
        <v/>
      </c>
      <c r="L61" s="13"/>
      <c r="M61" s="12"/>
      <c r="N61" s="12"/>
      <c r="O61" s="17" t="str">
        <f aca="false">IF($F61="","",IF($M61="Cancelado",0,($F61-$G61)*$I61))</f>
        <v/>
      </c>
      <c r="P61" s="12"/>
    </row>
  </sheetData>
  <conditionalFormatting sqref="M2:M61">
    <cfRule type="cellIs" priority="2" operator="equal" aboveAverage="0" equalAverage="0" bottom="0" percent="0" rank="0" text="" dxfId="0">
      <formula>"Recibido"</formula>
    </cfRule>
    <cfRule type="cellIs" priority="3" operator="equal" aboveAverage="0" equalAverage="0" bottom="0" percent="0" rank="0" text="" dxfId="1">
      <formula>"Parcial"</formula>
    </cfRule>
    <cfRule type="cellIs" priority="4" operator="equal" aboveAverage="0" equalAverage="0" bottom="0" percent="0" rank="0" text="" dxfId="2">
      <formula>"Pendiente"</formula>
    </cfRule>
    <cfRule type="cellIs" priority="5" operator="equal" aboveAverage="0" equalAverage="0" bottom="0" percent="0" rank="0" text="" dxfId="3">
      <formula>"Cancelado"</formula>
    </cfRule>
  </conditionalFormatting>
  <conditionalFormatting sqref="H2:H61">
    <cfRule type="cellIs" priority="6" operator="greaterThan" aboveAverage="0" equalAverage="0" bottom="0" percent="0" rank="0" text="" dxfId="4">
      <formula>0</formula>
    </cfRule>
  </conditionalFormatting>
  <dataValidations count="4">
    <dataValidation allowBlank="true" errorStyle="stop" operator="between" showDropDown="false" showErrorMessage="false" showInputMessage="false" sqref="E2:E61" type="list">
      <formula1>"unidad,caja,bulto,kg,litro,docena"</formula1>
      <formula2>0</formula2>
    </dataValidation>
    <dataValidation allowBlank="true" errorStyle="stop" operator="between" showDropDown="false" showErrorMessage="false" showInputMessage="false" sqref="M2:M61" type="list">
      <formula1>"Pendiente,Parcial,Recibido,Cancelado"</formula1>
      <formula2>0</formula2>
    </dataValidation>
    <dataValidation allowBlank="true" errorStyle="stop" operator="between" showDropDown="false" showErrorMessage="false" showInputMessage="false" sqref="N2:N61" type="list">
      <formula1>"Pendiente,Parcial,Pagado"</formula1>
      <formula2>0</formula2>
    </dataValidation>
    <dataValidation allowBlank="true" errorStyle="stop" operator="between" showDropDown="false" showErrorMessage="false" showInputMessage="false" sqref="C2:C61" type="list">
      <formula1>Proveedores!$A$2:$A$41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5" min="3" style="0" width="16"/>
    <col collapsed="false" customWidth="true" hidden="false" outlineLevel="0" max="6" min="6" style="0" width="3"/>
  </cols>
  <sheetData>
    <row r="1" customFormat="false" ht="25.5" hidden="false" customHeight="true" outlineLevel="0" collapsed="false">
      <c r="A1" s="1"/>
      <c r="B1" s="18" t="s">
        <v>52</v>
      </c>
      <c r="C1" s="1"/>
      <c r="D1" s="1"/>
      <c r="E1" s="1"/>
      <c r="F1" s="1"/>
    </row>
    <row r="2" customFormat="false" ht="18" hidden="false" customHeight="true" outlineLevel="0" collapsed="false">
      <c r="A2" s="1"/>
      <c r="B2" s="19" t="s">
        <v>53</v>
      </c>
      <c r="C2" s="1"/>
      <c r="D2" s="1"/>
      <c r="E2" s="1"/>
      <c r="F2" s="1"/>
    </row>
    <row r="4" customFormat="false" ht="15" hidden="false" customHeight="false" outlineLevel="0" collapsed="false">
      <c r="B4" s="20" t="s">
        <v>54</v>
      </c>
    </row>
    <row r="5" customFormat="false" ht="15" hidden="false" customHeight="false" outlineLevel="0" collapsed="false">
      <c r="B5" s="21" t="s">
        <v>55</v>
      </c>
      <c r="C5" s="22" t="n">
        <f aca="false">COUNTA(Pedidos!$A$2:$A$61)</f>
        <v>3</v>
      </c>
    </row>
    <row r="6" customFormat="false" ht="15" hidden="false" customHeight="false" outlineLevel="0" collapsed="false">
      <c r="B6" s="21" t="s">
        <v>56</v>
      </c>
      <c r="C6" s="22" t="n">
        <f aca="false">COUNTIF(Pedidos!$M$2:$M$61,"Pendiente")</f>
        <v>1</v>
      </c>
    </row>
    <row r="7" customFormat="false" ht="15" hidden="false" customHeight="false" outlineLevel="0" collapsed="false">
      <c r="B7" s="21" t="s">
        <v>57</v>
      </c>
      <c r="C7" s="22" t="n">
        <f aca="false">COUNTIF(Pedidos!$M$2:$M$61,"Parcial")</f>
        <v>1</v>
      </c>
    </row>
    <row r="8" customFormat="false" ht="15" hidden="false" customHeight="false" outlineLevel="0" collapsed="false">
      <c r="B8" s="21" t="s">
        <v>58</v>
      </c>
      <c r="C8" s="22" t="n">
        <f aca="false">COUNTIF(Pedidos!$M$2:$M$61,"Recibido")</f>
        <v>1</v>
      </c>
    </row>
    <row r="9" customFormat="false" ht="15" hidden="false" customHeight="false" outlineLevel="0" collapsed="false">
      <c r="B9" s="21" t="s">
        <v>59</v>
      </c>
      <c r="C9" s="22" t="n">
        <f aca="false">COUNTIF(Pedidos!$M$2:$M$61,"Cancelado")</f>
        <v>0</v>
      </c>
    </row>
    <row r="11" customFormat="false" ht="15" hidden="false" customHeight="false" outlineLevel="0" collapsed="false">
      <c r="B11" s="20" t="s">
        <v>60</v>
      </c>
    </row>
    <row r="12" customFormat="false" ht="15" hidden="false" customHeight="false" outlineLevel="0" collapsed="false">
      <c r="B12" s="21" t="s">
        <v>61</v>
      </c>
      <c r="C12" s="23" t="n">
        <f aca="false">SUM(Pedidos!$J$2:$J$61)</f>
        <v>1286000</v>
      </c>
    </row>
    <row r="13" customFormat="false" ht="15" hidden="false" customHeight="false" outlineLevel="0" collapsed="false">
      <c r="B13" s="21" t="s">
        <v>28</v>
      </c>
      <c r="C13" s="23" t="n">
        <f aca="false">SUM(Pedidos!$K$2:$K$61)</f>
        <v>665600</v>
      </c>
    </row>
    <row r="14" customFormat="false" ht="15" hidden="false" customHeight="false" outlineLevel="0" collapsed="false">
      <c r="B14" s="24" t="s">
        <v>62</v>
      </c>
      <c r="C14" s="25" t="n">
        <f aca="false">SUM(Pedidos!$O$2:$O$61)</f>
        <v>620400</v>
      </c>
    </row>
    <row r="15" customFormat="false" ht="15" hidden="false" customHeight="false" outlineLevel="0" collapsed="false">
      <c r="B15" s="21" t="s">
        <v>63</v>
      </c>
      <c r="C15" s="22" t="n">
        <f aca="false">COUNTIF(Pedidos!$N$2:$N$61,"Pendiente")+COUNTIF(Pedidos!$N$2:$N$61,"Parcial")</f>
        <v>2</v>
      </c>
    </row>
    <row r="17" customFormat="false" ht="15" hidden="false" customHeight="false" outlineLevel="0" collapsed="false">
      <c r="B17" s="20" t="s">
        <v>64</v>
      </c>
    </row>
    <row r="18" customFormat="false" ht="15" hidden="false" customHeight="false" outlineLevel="0" collapsed="false">
      <c r="B18" s="26" t="s">
        <v>20</v>
      </c>
      <c r="C18" s="27" t="s">
        <v>65</v>
      </c>
      <c r="D18" s="27" t="s">
        <v>38</v>
      </c>
      <c r="E18" s="27" t="s">
        <v>66</v>
      </c>
    </row>
    <row r="19" customFormat="false" ht="15" hidden="false" customHeight="false" outlineLevel="0" collapsed="false">
      <c r="B19" s="12" t="str">
        <f aca="false">IF(Proveedores!$A$2="","",Proveedores!$A$2)</f>
        <v>Lácteos del Centro SA</v>
      </c>
      <c r="C19" s="28" t="n">
        <f aca="false">IF($B19="","",SUMIF(Pedidos!$C$2:$C$61,$B19,Pedidos!$J$2:$J$61))</f>
        <v>392000</v>
      </c>
      <c r="D19" s="28" t="n">
        <f aca="false">IF($B19="","",SUMIF(Pedidos!$C$2:$C$61,$B19,Pedidos!$K$2:$K$61))</f>
        <v>392000</v>
      </c>
      <c r="E19" s="28" t="n">
        <f aca="false">IF($B19="","",SUMIF(Pedidos!$C$2:$C$61,$B19,Pedidos!$O$2:$O$61))</f>
        <v>0</v>
      </c>
    </row>
    <row r="20" customFormat="false" ht="15" hidden="false" customHeight="false" outlineLevel="0" collapsed="false">
      <c r="B20" s="12" t="str">
        <f aca="false">IF(Proveedores!$A$3="","",Proveedores!$A$3)</f>
        <v>Golosinas Mayor SRL</v>
      </c>
      <c r="C20" s="28" t="n">
        <f aca="false">IF($B20="","",SUMIF(Pedidos!$C$2:$C$61,$B20,Pedidos!$J$2:$J$61))</f>
        <v>456000</v>
      </c>
      <c r="D20" s="28" t="n">
        <f aca="false">IF($B20="","",SUMIF(Pedidos!$C$2:$C$61,$B20,Pedidos!$K$2:$K$61))</f>
        <v>273600</v>
      </c>
      <c r="E20" s="28" t="n">
        <f aca="false">IF($B20="","",SUMIF(Pedidos!$C$2:$C$61,$B20,Pedidos!$O$2:$O$61))</f>
        <v>182400</v>
      </c>
    </row>
    <row r="21" customFormat="false" ht="15" hidden="false" customHeight="false" outlineLevel="0" collapsed="false">
      <c r="B21" s="12" t="str">
        <f aca="false">IF(Proveedores!$A$4="","",Proveedores!$A$4)</f>
        <v>Bebidas Sur SA</v>
      </c>
      <c r="C21" s="28" t="n">
        <f aca="false">IF($B21="","",SUMIF(Pedidos!$C$2:$C$61,$B21,Pedidos!$J$2:$J$61))</f>
        <v>438000</v>
      </c>
      <c r="D21" s="28" t="n">
        <f aca="false">IF($B21="","",SUMIF(Pedidos!$C$2:$C$61,$B21,Pedidos!$K$2:$K$61))</f>
        <v>0</v>
      </c>
      <c r="E21" s="28" t="n">
        <f aca="false">IF($B21="","",SUMIF(Pedidos!$C$2:$C$61,$B21,Pedidos!$O$2:$O$61))</f>
        <v>438000</v>
      </c>
    </row>
    <row r="22" customFormat="false" ht="15" hidden="false" customHeight="false" outlineLevel="0" collapsed="false">
      <c r="B22" s="12" t="str">
        <f aca="false">IF(Proveedores!$A$5="","",Proveedores!$A$5)</f>
        <v/>
      </c>
      <c r="C22" s="28" t="str">
        <f aca="false">IF($B22="","",SUMIF(Pedidos!$C$2:$C$61,$B22,Pedidos!$J$2:$J$61))</f>
        <v/>
      </c>
      <c r="D22" s="28" t="str">
        <f aca="false">IF($B22="","",SUMIF(Pedidos!$C$2:$C$61,$B22,Pedidos!$K$2:$K$61))</f>
        <v/>
      </c>
      <c r="E22" s="28" t="str">
        <f aca="false">IF($B22="","",SUMIF(Pedidos!$C$2:$C$61,$B22,Pedidos!$O$2:$O$61))</f>
        <v/>
      </c>
    </row>
    <row r="23" customFormat="false" ht="15" hidden="false" customHeight="false" outlineLevel="0" collapsed="false">
      <c r="B23" s="12" t="str">
        <f aca="false">IF(Proveedores!$A$6="","",Proveedores!$A$6)</f>
        <v/>
      </c>
      <c r="C23" s="28" t="str">
        <f aca="false">IF($B23="","",SUMIF(Pedidos!$C$2:$C$61,$B23,Pedidos!$J$2:$J$61))</f>
        <v/>
      </c>
      <c r="D23" s="28" t="str">
        <f aca="false">IF($B23="","",SUMIF(Pedidos!$C$2:$C$61,$B23,Pedidos!$K$2:$K$61))</f>
        <v/>
      </c>
      <c r="E23" s="28" t="str">
        <f aca="false">IF($B23="","",SUMIF(Pedidos!$C$2:$C$61,$B23,Pedidos!$O$2:$O$61))</f>
        <v/>
      </c>
    </row>
    <row r="24" customFormat="false" ht="15" hidden="false" customHeight="false" outlineLevel="0" collapsed="false">
      <c r="B24" s="12" t="str">
        <f aca="false">IF(Proveedores!$A$7="","",Proveedores!$A$7)</f>
        <v/>
      </c>
      <c r="C24" s="28" t="str">
        <f aca="false">IF($B24="","",SUMIF(Pedidos!$C$2:$C$61,$B24,Pedidos!$J$2:$J$61))</f>
        <v/>
      </c>
      <c r="D24" s="28" t="str">
        <f aca="false">IF($B24="","",SUMIF(Pedidos!$C$2:$C$61,$B24,Pedidos!$K$2:$K$61))</f>
        <v/>
      </c>
      <c r="E24" s="28" t="str">
        <f aca="false">IF($B24="","",SUMIF(Pedidos!$C$2:$C$61,$B24,Pedidos!$O$2:$O$61))</f>
        <v/>
      </c>
    </row>
    <row r="25" customFormat="false" ht="15" hidden="false" customHeight="false" outlineLevel="0" collapsed="false">
      <c r="B25" s="12" t="str">
        <f aca="false">IF(Proveedores!$A$8="","",Proveedores!$A$8)</f>
        <v/>
      </c>
      <c r="C25" s="28" t="str">
        <f aca="false">IF($B25="","",SUMIF(Pedidos!$C$2:$C$61,$B25,Pedidos!$J$2:$J$61))</f>
        <v/>
      </c>
      <c r="D25" s="28" t="str">
        <f aca="false">IF($B25="","",SUMIF(Pedidos!$C$2:$C$61,$B25,Pedidos!$K$2:$K$61))</f>
        <v/>
      </c>
      <c r="E25" s="28" t="str">
        <f aca="false">IF($B25="","",SUMIF(Pedidos!$C$2:$C$61,$B25,Pedidos!$O$2:$O$61))</f>
        <v/>
      </c>
    </row>
    <row r="26" customFormat="false" ht="15" hidden="false" customHeight="false" outlineLevel="0" collapsed="false">
      <c r="B26" s="12" t="str">
        <f aca="false">IF(Proveedores!$A$9="","",Proveedores!$A$9)</f>
        <v/>
      </c>
      <c r="C26" s="28" t="str">
        <f aca="false">IF($B26="","",SUMIF(Pedidos!$C$2:$C$61,$B26,Pedidos!$J$2:$J$61))</f>
        <v/>
      </c>
      <c r="D26" s="28" t="str">
        <f aca="false">IF($B26="","",SUMIF(Pedidos!$C$2:$C$61,$B26,Pedidos!$K$2:$K$61))</f>
        <v/>
      </c>
      <c r="E26" s="28" t="str">
        <f aca="false">IF($B26="","",SUMIF(Pedidos!$C$2:$C$61,$B26,Pedidos!$O$2:$O$61))</f>
        <v/>
      </c>
    </row>
    <row r="27" customFormat="false" ht="15" hidden="false" customHeight="false" outlineLevel="0" collapsed="false">
      <c r="B27" s="12" t="str">
        <f aca="false">IF(Proveedores!$A$10="","",Proveedores!$A$10)</f>
        <v/>
      </c>
      <c r="C27" s="28" t="str">
        <f aca="false">IF($B27="","",SUMIF(Pedidos!$C$2:$C$61,$B27,Pedidos!$J$2:$J$61))</f>
        <v/>
      </c>
      <c r="D27" s="28" t="str">
        <f aca="false">IF($B27="","",SUMIF(Pedidos!$C$2:$C$61,$B27,Pedidos!$K$2:$K$61))</f>
        <v/>
      </c>
      <c r="E27" s="28" t="str">
        <f aca="false">IF($B27="","",SUMIF(Pedidos!$C$2:$C$61,$B27,Pedidos!$O$2:$O$61))</f>
        <v/>
      </c>
    </row>
    <row r="28" customFormat="false" ht="15" hidden="false" customHeight="false" outlineLevel="0" collapsed="false">
      <c r="B28" s="12" t="str">
        <f aca="false">IF(Proveedores!$A$11="","",Proveedores!$A$11)</f>
        <v/>
      </c>
      <c r="C28" s="28" t="str">
        <f aca="false">IF($B28="","",SUMIF(Pedidos!$C$2:$C$61,$B28,Pedidos!$J$2:$J$61))</f>
        <v/>
      </c>
      <c r="D28" s="28" t="str">
        <f aca="false">IF($B28="","",SUMIF(Pedidos!$C$2:$C$61,$B28,Pedidos!$K$2:$K$61))</f>
        <v/>
      </c>
      <c r="E28" s="28" t="str">
        <f aca="false">IF($B28="","",SUMIF(Pedidos!$C$2:$C$61,$B28,Pedidos!$O$2:$O$61))</f>
        <v/>
      </c>
    </row>
    <row r="29" customFormat="false" ht="15" hidden="false" customHeight="false" outlineLevel="0" collapsed="false">
      <c r="B29" s="12" t="str">
        <f aca="false">IF(Proveedores!$A$12="","",Proveedores!$A$12)</f>
        <v/>
      </c>
      <c r="C29" s="28" t="str">
        <f aca="false">IF($B29="","",SUMIF(Pedidos!$C$2:$C$61,$B29,Pedidos!$J$2:$J$61))</f>
        <v/>
      </c>
      <c r="D29" s="28" t="str">
        <f aca="false">IF($B29="","",SUMIF(Pedidos!$C$2:$C$61,$B29,Pedidos!$K$2:$K$61))</f>
        <v/>
      </c>
      <c r="E29" s="28" t="str">
        <f aca="false">IF($B29="","",SUMIF(Pedidos!$C$2:$C$61,$B29,Pedidos!$O$2:$O$61))</f>
        <v/>
      </c>
    </row>
    <row r="30" customFormat="false" ht="15" hidden="false" customHeight="false" outlineLevel="0" collapsed="false">
      <c r="B30" s="12" t="str">
        <f aca="false">IF(Proveedores!$A$13="","",Proveedores!$A$13)</f>
        <v/>
      </c>
      <c r="C30" s="28" t="str">
        <f aca="false">IF($B30="","",SUMIF(Pedidos!$C$2:$C$61,$B30,Pedidos!$J$2:$J$61))</f>
        <v/>
      </c>
      <c r="D30" s="28" t="str">
        <f aca="false">IF($B30="","",SUMIF(Pedidos!$C$2:$C$61,$B30,Pedidos!$K$2:$K$61))</f>
        <v/>
      </c>
      <c r="E30" s="28" t="str">
        <f aca="false">IF($B30="","",SUMIF(Pedidos!$C$2:$C$61,$B30,Pedidos!$O$2:$O$61))</f>
        <v/>
      </c>
    </row>
    <row r="31" customFormat="false" ht="15" hidden="false" customHeight="false" outlineLevel="0" collapsed="false">
      <c r="B31" s="12" t="str">
        <f aca="false">IF(Proveedores!$A$14="","",Proveedores!$A$14)</f>
        <v/>
      </c>
      <c r="C31" s="28" t="str">
        <f aca="false">IF($B31="","",SUMIF(Pedidos!$C$2:$C$61,$B31,Pedidos!$J$2:$J$61))</f>
        <v/>
      </c>
      <c r="D31" s="28" t="str">
        <f aca="false">IF($B31="","",SUMIF(Pedidos!$C$2:$C$61,$B31,Pedidos!$K$2:$K$61))</f>
        <v/>
      </c>
      <c r="E31" s="28" t="str">
        <f aca="false">IF($B31="","",SUMIF(Pedidos!$C$2:$C$61,$B31,Pedidos!$O$2:$O$61))</f>
        <v/>
      </c>
    </row>
    <row r="32" customFormat="false" ht="15" hidden="false" customHeight="false" outlineLevel="0" collapsed="false">
      <c r="B32" s="12" t="str">
        <f aca="false">IF(Proveedores!$A$15="","",Proveedores!$A$15)</f>
        <v/>
      </c>
      <c r="C32" s="28" t="str">
        <f aca="false">IF($B32="","",SUMIF(Pedidos!$C$2:$C$61,$B32,Pedidos!$J$2:$J$61))</f>
        <v/>
      </c>
      <c r="D32" s="28" t="str">
        <f aca="false">IF($B32="","",SUMIF(Pedidos!$C$2:$C$61,$B32,Pedidos!$K$2:$K$61))</f>
        <v/>
      </c>
      <c r="E32" s="28" t="str">
        <f aca="false">IF($B32="","",SUMIF(Pedidos!$C$2:$C$61,$B32,Pedidos!$O$2:$O$61))</f>
        <v/>
      </c>
    </row>
    <row r="33" customFormat="false" ht="15" hidden="false" customHeight="false" outlineLevel="0" collapsed="false">
      <c r="B33" s="12" t="str">
        <f aca="false">IF(Proveedores!$A$16="","",Proveedores!$A$16)</f>
        <v/>
      </c>
      <c r="C33" s="28" t="str">
        <f aca="false">IF($B33="","",SUMIF(Pedidos!$C$2:$C$61,$B33,Pedidos!$J$2:$J$61))</f>
        <v/>
      </c>
      <c r="D33" s="28" t="str">
        <f aca="false">IF($B33="","",SUMIF(Pedidos!$C$2:$C$61,$B33,Pedidos!$K$2:$K$61))</f>
        <v/>
      </c>
      <c r="E33" s="28" t="str">
        <f aca="false">IF($B33="","",SUMIF(Pedidos!$C$2:$C$61,$B33,Pedidos!$O$2:$O$61))</f>
        <v/>
      </c>
    </row>
    <row r="34" customFormat="false" ht="15" hidden="false" customHeight="false" outlineLevel="0" collapsed="false">
      <c r="B34" s="12" t="str">
        <f aca="false">IF(Proveedores!$A$17="","",Proveedores!$A$17)</f>
        <v/>
      </c>
      <c r="C34" s="28" t="str">
        <f aca="false">IF($B34="","",SUMIF(Pedidos!$C$2:$C$61,$B34,Pedidos!$J$2:$J$61))</f>
        <v/>
      </c>
      <c r="D34" s="28" t="str">
        <f aca="false">IF($B34="","",SUMIF(Pedidos!$C$2:$C$61,$B34,Pedidos!$K$2:$K$61))</f>
        <v/>
      </c>
      <c r="E34" s="28" t="str">
        <f aca="false">IF($B34="","",SUMIF(Pedidos!$C$2:$C$61,$B34,Pedidos!$O$2:$O$61))</f>
        <v/>
      </c>
    </row>
    <row r="35" customFormat="false" ht="15" hidden="false" customHeight="false" outlineLevel="0" collapsed="false">
      <c r="B35" s="12" t="str">
        <f aca="false">IF(Proveedores!$A$18="","",Proveedores!$A$18)</f>
        <v/>
      </c>
      <c r="C35" s="28" t="str">
        <f aca="false">IF($B35="","",SUMIF(Pedidos!$C$2:$C$61,$B35,Pedidos!$J$2:$J$61))</f>
        <v/>
      </c>
      <c r="D35" s="28" t="str">
        <f aca="false">IF($B35="","",SUMIF(Pedidos!$C$2:$C$61,$B35,Pedidos!$K$2:$K$61))</f>
        <v/>
      </c>
      <c r="E35" s="28" t="str">
        <f aca="false">IF($B35="","",SUMIF(Pedidos!$C$2:$C$61,$B35,Pedidos!$O$2:$O$61))</f>
        <v/>
      </c>
    </row>
    <row r="36" customFormat="false" ht="15" hidden="false" customHeight="false" outlineLevel="0" collapsed="false">
      <c r="B36" s="12" t="str">
        <f aca="false">IF(Proveedores!$A$19="","",Proveedores!$A$19)</f>
        <v/>
      </c>
      <c r="C36" s="28" t="str">
        <f aca="false">IF($B36="","",SUMIF(Pedidos!$C$2:$C$61,$B36,Pedidos!$J$2:$J$61))</f>
        <v/>
      </c>
      <c r="D36" s="28" t="str">
        <f aca="false">IF($B36="","",SUMIF(Pedidos!$C$2:$C$61,$B36,Pedidos!$K$2:$K$61))</f>
        <v/>
      </c>
      <c r="E36" s="28" t="str">
        <f aca="false">IF($B36="","",SUMIF(Pedidos!$C$2:$C$61,$B36,Pedidos!$O$2:$O$61))</f>
        <v/>
      </c>
    </row>
    <row r="37" customFormat="false" ht="15" hidden="false" customHeight="false" outlineLevel="0" collapsed="false">
      <c r="B37" s="12" t="str">
        <f aca="false">IF(Proveedores!$A$20="","",Proveedores!$A$20)</f>
        <v/>
      </c>
      <c r="C37" s="28" t="str">
        <f aca="false">IF($B37="","",SUMIF(Pedidos!$C$2:$C$61,$B37,Pedidos!$J$2:$J$61))</f>
        <v/>
      </c>
      <c r="D37" s="28" t="str">
        <f aca="false">IF($B37="","",SUMIF(Pedidos!$C$2:$C$61,$B37,Pedidos!$K$2:$K$61))</f>
        <v/>
      </c>
      <c r="E37" s="28" t="str">
        <f aca="false">IF($B37="","",SUMIF(Pedidos!$C$2:$C$61,$B37,Pedidos!$O$2:$O$61))</f>
        <v/>
      </c>
    </row>
    <row r="38" customFormat="false" ht="15" hidden="false" customHeight="false" outlineLevel="0" collapsed="false">
      <c r="B38" s="12" t="str">
        <f aca="false">IF(Proveedores!$A$21="","",Proveedores!$A$21)</f>
        <v/>
      </c>
      <c r="C38" s="28" t="str">
        <f aca="false">IF($B38="","",SUMIF(Pedidos!$C$2:$C$61,$B38,Pedidos!$J$2:$J$61))</f>
        <v/>
      </c>
      <c r="D38" s="28" t="str">
        <f aca="false">IF($B38="","",SUMIF(Pedidos!$C$2:$C$61,$B38,Pedidos!$K$2:$K$61))</f>
        <v/>
      </c>
      <c r="E38" s="28" t="str">
        <f aca="false">IF($B38="","",SUMIF(Pedidos!$C$2:$C$61,$B38,Pedidos!$O$2:$O$61))</f>
        <v/>
      </c>
    </row>
    <row r="39" customFormat="false" ht="15" hidden="false" customHeight="false" outlineLevel="0" collapsed="false">
      <c r="B39" s="29" t="s">
        <v>67</v>
      </c>
      <c r="C39" s="30" t="n">
        <f aca="false">SUM(C19:C38)</f>
        <v>1286000</v>
      </c>
      <c r="D39" s="30" t="n">
        <f aca="false">SUM(D19:D38)</f>
        <v>665600</v>
      </c>
      <c r="E39" s="30" t="n">
        <f aca="false">SUM(E19:E38)</f>
        <v>620400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4" min="4" style="0" width="26"/>
    <col collapsed="false" customWidth="true" hidden="false" outlineLevel="0" max="5" min="5" style="0" width="20"/>
    <col collapsed="false" customWidth="true" hidden="false" outlineLevel="0" max="6" min="6" style="0" width="30"/>
  </cols>
  <sheetData>
    <row r="1" customFormat="false" ht="24" hidden="false" customHeight="true" outlineLevel="0" collapsed="false">
      <c r="A1" s="27" t="s">
        <v>20</v>
      </c>
      <c r="B1" s="27" t="s">
        <v>68</v>
      </c>
      <c r="C1" s="27" t="s">
        <v>69</v>
      </c>
      <c r="D1" s="27" t="s">
        <v>70</v>
      </c>
      <c r="E1" s="27" t="s">
        <v>71</v>
      </c>
      <c r="F1" s="27" t="s">
        <v>72</v>
      </c>
    </row>
    <row r="2" customFormat="false" ht="15" hidden="false" customHeight="false" outlineLevel="0" collapsed="false">
      <c r="A2" s="12" t="s">
        <v>35</v>
      </c>
      <c r="B2" s="12" t="s">
        <v>73</v>
      </c>
      <c r="C2" s="12" t="s">
        <v>74</v>
      </c>
      <c r="D2" s="12" t="s">
        <v>75</v>
      </c>
      <c r="E2" s="12" t="s">
        <v>76</v>
      </c>
      <c r="F2" s="12" t="s">
        <v>77</v>
      </c>
    </row>
    <row r="3" customFormat="false" ht="15" hidden="false" customHeight="false" outlineLevel="0" collapsed="false">
      <c r="A3" s="12" t="s">
        <v>42</v>
      </c>
      <c r="B3" s="12" t="s">
        <v>78</v>
      </c>
      <c r="C3" s="12" t="s">
        <v>79</v>
      </c>
      <c r="D3" s="12" t="s">
        <v>80</v>
      </c>
      <c r="E3" s="12" t="s">
        <v>81</v>
      </c>
      <c r="F3" s="12" t="s">
        <v>82</v>
      </c>
    </row>
    <row r="4" customFormat="false" ht="15" hidden="false" customHeight="false" outlineLevel="0" collapsed="false">
      <c r="A4" s="12" t="s">
        <v>49</v>
      </c>
      <c r="B4" s="12" t="s">
        <v>83</v>
      </c>
      <c r="C4" s="12" t="s">
        <v>84</v>
      </c>
      <c r="D4" s="12" t="s">
        <v>85</v>
      </c>
      <c r="E4" s="12" t="s">
        <v>86</v>
      </c>
      <c r="F4" s="12" t="s">
        <v>87</v>
      </c>
    </row>
    <row r="5" customFormat="false" ht="15" hidden="false" customHeight="false" outlineLevel="0" collapsed="false">
      <c r="A5" s="31"/>
      <c r="B5" s="31"/>
      <c r="C5" s="31"/>
      <c r="D5" s="31"/>
      <c r="E5" s="31"/>
      <c r="F5" s="31"/>
    </row>
    <row r="6" customFormat="false" ht="15" hidden="false" customHeight="false" outlineLevel="0" collapsed="false">
      <c r="A6" s="31"/>
      <c r="B6" s="31"/>
      <c r="C6" s="31"/>
      <c r="D6" s="31"/>
      <c r="E6" s="31"/>
      <c r="F6" s="31"/>
    </row>
    <row r="7" customFormat="false" ht="15" hidden="false" customHeight="false" outlineLevel="0" collapsed="false">
      <c r="A7" s="31"/>
      <c r="B7" s="31"/>
      <c r="C7" s="31"/>
      <c r="D7" s="31"/>
      <c r="E7" s="31"/>
      <c r="F7" s="31"/>
    </row>
    <row r="8" customFormat="false" ht="15" hidden="false" customHeight="false" outlineLevel="0" collapsed="false">
      <c r="A8" s="31"/>
      <c r="B8" s="31"/>
      <c r="C8" s="31"/>
      <c r="D8" s="31"/>
      <c r="E8" s="31"/>
      <c r="F8" s="31"/>
    </row>
    <row r="9" customFormat="false" ht="15" hidden="false" customHeight="false" outlineLevel="0" collapsed="false">
      <c r="A9" s="31"/>
      <c r="B9" s="31"/>
      <c r="C9" s="31"/>
      <c r="D9" s="31"/>
      <c r="E9" s="31"/>
      <c r="F9" s="31"/>
    </row>
    <row r="10" customFormat="false" ht="15" hidden="false" customHeight="false" outlineLevel="0" collapsed="false">
      <c r="A10" s="31"/>
      <c r="B10" s="31"/>
      <c r="C10" s="31"/>
      <c r="D10" s="31"/>
      <c r="E10" s="31"/>
      <c r="F10" s="31"/>
    </row>
    <row r="11" customFormat="false" ht="15" hidden="false" customHeight="false" outlineLevel="0" collapsed="false">
      <c r="A11" s="31"/>
      <c r="B11" s="31"/>
      <c r="C11" s="31"/>
      <c r="D11" s="31"/>
      <c r="E11" s="31"/>
      <c r="F11" s="31"/>
    </row>
    <row r="12" customFormat="false" ht="15" hidden="false" customHeight="false" outlineLevel="0" collapsed="false">
      <c r="A12" s="31"/>
      <c r="B12" s="31"/>
      <c r="C12" s="31"/>
      <c r="D12" s="31"/>
      <c r="E12" s="31"/>
      <c r="F12" s="31"/>
    </row>
    <row r="13" customFormat="false" ht="15" hidden="false" customHeight="false" outlineLevel="0" collapsed="false">
      <c r="A13" s="31"/>
      <c r="B13" s="31"/>
      <c r="C13" s="31"/>
      <c r="D13" s="31"/>
      <c r="E13" s="31"/>
      <c r="F13" s="31"/>
    </row>
    <row r="14" customFormat="false" ht="15" hidden="false" customHeight="false" outlineLevel="0" collapsed="false">
      <c r="A14" s="31"/>
      <c r="B14" s="31"/>
      <c r="C14" s="31"/>
      <c r="D14" s="31"/>
      <c r="E14" s="31"/>
      <c r="F14" s="31"/>
    </row>
    <row r="15" customFormat="false" ht="15" hidden="false" customHeight="false" outlineLevel="0" collapsed="false">
      <c r="A15" s="31"/>
      <c r="B15" s="31"/>
      <c r="C15" s="31"/>
      <c r="D15" s="31"/>
      <c r="E15" s="31"/>
      <c r="F15" s="31"/>
    </row>
    <row r="16" customFormat="false" ht="15" hidden="false" customHeight="false" outlineLevel="0" collapsed="false">
      <c r="A16" s="31"/>
      <c r="B16" s="31"/>
      <c r="C16" s="31"/>
      <c r="D16" s="31"/>
      <c r="E16" s="31"/>
      <c r="F16" s="31"/>
    </row>
    <row r="17" customFormat="false" ht="15" hidden="false" customHeight="false" outlineLevel="0" collapsed="false">
      <c r="A17" s="31"/>
      <c r="B17" s="31"/>
      <c r="C17" s="31"/>
      <c r="D17" s="31"/>
      <c r="E17" s="31"/>
      <c r="F17" s="31"/>
    </row>
    <row r="18" customFormat="false" ht="15" hidden="false" customHeight="false" outlineLevel="0" collapsed="false">
      <c r="A18" s="31"/>
      <c r="B18" s="31"/>
      <c r="C18" s="31"/>
      <c r="D18" s="31"/>
      <c r="E18" s="31"/>
      <c r="F18" s="31"/>
    </row>
    <row r="19" customFormat="false" ht="15" hidden="false" customHeight="false" outlineLevel="0" collapsed="false">
      <c r="A19" s="31"/>
      <c r="B19" s="31"/>
      <c r="C19" s="31"/>
      <c r="D19" s="31"/>
      <c r="E19" s="31"/>
      <c r="F19" s="31"/>
    </row>
    <row r="20" customFormat="false" ht="15" hidden="false" customHeight="false" outlineLevel="0" collapsed="false">
      <c r="A20" s="31"/>
      <c r="B20" s="31"/>
      <c r="C20" s="31"/>
      <c r="D20" s="31"/>
      <c r="E20" s="31"/>
      <c r="F20" s="31"/>
    </row>
    <row r="21" customFormat="false" ht="15" hidden="false" customHeight="false" outlineLevel="0" collapsed="false">
      <c r="A21" s="31"/>
      <c r="B21" s="31"/>
      <c r="C21" s="31"/>
      <c r="D21" s="31"/>
      <c r="E21" s="31"/>
      <c r="F21" s="31"/>
    </row>
    <row r="22" customFormat="false" ht="15" hidden="false" customHeight="false" outlineLevel="0" collapsed="false">
      <c r="A22" s="31"/>
      <c r="B22" s="31"/>
      <c r="C22" s="31"/>
      <c r="D22" s="31"/>
      <c r="E22" s="31"/>
      <c r="F22" s="31"/>
    </row>
    <row r="23" customFormat="false" ht="15" hidden="false" customHeight="false" outlineLevel="0" collapsed="false">
      <c r="A23" s="31"/>
      <c r="B23" s="31"/>
      <c r="C23" s="31"/>
      <c r="D23" s="31"/>
      <c r="E23" s="31"/>
      <c r="F23" s="31"/>
    </row>
    <row r="24" customFormat="false" ht="15" hidden="false" customHeight="false" outlineLevel="0" collapsed="false">
      <c r="A24" s="31"/>
      <c r="B24" s="31"/>
      <c r="C24" s="31"/>
      <c r="D24" s="31"/>
      <c r="E24" s="31"/>
      <c r="F24" s="31"/>
    </row>
    <row r="25" customFormat="false" ht="15" hidden="false" customHeight="false" outlineLevel="0" collapsed="false">
      <c r="A25" s="31"/>
      <c r="B25" s="31"/>
      <c r="C25" s="31"/>
      <c r="D25" s="31"/>
      <c r="E25" s="31"/>
      <c r="F25" s="31"/>
    </row>
    <row r="26" customFormat="false" ht="15" hidden="false" customHeight="false" outlineLevel="0" collapsed="false">
      <c r="A26" s="31"/>
      <c r="B26" s="31"/>
      <c r="C26" s="31"/>
      <c r="D26" s="31"/>
      <c r="E26" s="31"/>
      <c r="F26" s="31"/>
    </row>
    <row r="27" customFormat="false" ht="15" hidden="false" customHeight="false" outlineLevel="0" collapsed="false">
      <c r="A27" s="31"/>
      <c r="B27" s="31"/>
      <c r="C27" s="31"/>
      <c r="D27" s="31"/>
      <c r="E27" s="31"/>
      <c r="F27" s="31"/>
    </row>
    <row r="28" customFormat="false" ht="15" hidden="false" customHeight="false" outlineLevel="0" collapsed="false">
      <c r="A28" s="31"/>
      <c r="B28" s="31"/>
      <c r="C28" s="31"/>
      <c r="D28" s="31"/>
      <c r="E28" s="31"/>
      <c r="F28" s="31"/>
    </row>
    <row r="29" customFormat="false" ht="15" hidden="false" customHeight="false" outlineLevel="0" collapsed="false">
      <c r="A29" s="31"/>
      <c r="B29" s="31"/>
      <c r="C29" s="31"/>
      <c r="D29" s="31"/>
      <c r="E29" s="31"/>
      <c r="F29" s="31"/>
    </row>
    <row r="30" customFormat="false" ht="15" hidden="false" customHeight="false" outlineLevel="0" collapsed="false">
      <c r="A30" s="31"/>
      <c r="B30" s="31"/>
      <c r="C30" s="31"/>
      <c r="D30" s="31"/>
      <c r="E30" s="31"/>
      <c r="F30" s="31"/>
    </row>
    <row r="31" customFormat="false" ht="15" hidden="false" customHeight="false" outlineLevel="0" collapsed="false">
      <c r="A31" s="31"/>
      <c r="B31" s="31"/>
      <c r="C31" s="31"/>
      <c r="D31" s="31"/>
      <c r="E31" s="31"/>
      <c r="F31" s="31"/>
    </row>
    <row r="32" customFormat="false" ht="15" hidden="false" customHeight="false" outlineLevel="0" collapsed="false">
      <c r="A32" s="31"/>
      <c r="B32" s="31"/>
      <c r="C32" s="31"/>
      <c r="D32" s="31"/>
      <c r="E32" s="31"/>
      <c r="F32" s="31"/>
    </row>
    <row r="33" customFormat="false" ht="15" hidden="false" customHeight="false" outlineLevel="0" collapsed="false">
      <c r="A33" s="31"/>
      <c r="B33" s="31"/>
      <c r="C33" s="31"/>
      <c r="D33" s="31"/>
      <c r="E33" s="31"/>
      <c r="F33" s="31"/>
    </row>
    <row r="34" customFormat="false" ht="15" hidden="false" customHeight="false" outlineLevel="0" collapsed="false">
      <c r="A34" s="31"/>
      <c r="B34" s="31"/>
      <c r="C34" s="31"/>
      <c r="D34" s="31"/>
      <c r="E34" s="31"/>
      <c r="F34" s="31"/>
    </row>
    <row r="35" customFormat="false" ht="15" hidden="false" customHeight="false" outlineLevel="0" collapsed="false">
      <c r="A35" s="31"/>
      <c r="B35" s="31"/>
      <c r="C35" s="31"/>
      <c r="D35" s="31"/>
      <c r="E35" s="31"/>
      <c r="F35" s="31"/>
    </row>
    <row r="36" customFormat="false" ht="15" hidden="false" customHeight="false" outlineLevel="0" collapsed="false">
      <c r="A36" s="31"/>
      <c r="B36" s="31"/>
      <c r="C36" s="31"/>
      <c r="D36" s="31"/>
      <c r="E36" s="31"/>
      <c r="F36" s="31"/>
    </row>
    <row r="37" customFormat="false" ht="15" hidden="false" customHeight="false" outlineLevel="0" collapsed="false">
      <c r="A37" s="31"/>
      <c r="B37" s="31"/>
      <c r="C37" s="31"/>
      <c r="D37" s="31"/>
      <c r="E37" s="31"/>
      <c r="F37" s="31"/>
    </row>
    <row r="38" customFormat="false" ht="15" hidden="false" customHeight="false" outlineLevel="0" collapsed="false">
      <c r="A38" s="31"/>
      <c r="B38" s="31"/>
      <c r="C38" s="31"/>
      <c r="D38" s="31"/>
      <c r="E38" s="31"/>
      <c r="F38" s="31"/>
    </row>
    <row r="39" customFormat="false" ht="15" hidden="false" customHeight="false" outlineLevel="0" collapsed="false">
      <c r="A39" s="31"/>
      <c r="B39" s="31"/>
      <c r="C39" s="31"/>
      <c r="D39" s="31"/>
      <c r="E39" s="31"/>
      <c r="F39" s="31"/>
    </row>
    <row r="40" customFormat="false" ht="15" hidden="false" customHeight="false" outlineLevel="0" collapsed="false">
      <c r="A40" s="31"/>
      <c r="B40" s="31"/>
      <c r="C40" s="31"/>
      <c r="D40" s="31"/>
      <c r="E40" s="31"/>
      <c r="F40" s="31"/>
    </row>
    <row r="41" customFormat="false" ht="15" hidden="false" customHeight="false" outlineLevel="0" collapsed="false">
      <c r="A41" s="31"/>
      <c r="B41" s="31"/>
      <c r="C41" s="31"/>
      <c r="D41" s="31"/>
      <c r="E41" s="31"/>
      <c r="F41" s="3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2026-09-04T13:49:45Z</dcterms:created>
  <dc:creator>openpyxl</dc:creator>
  <dc:description/>
  <dc:language>en-US</dc:language>
  <cp:lastModifiedBy/>
  <dcterms:modified xsi:type="dcterms:W3CDTF">2026-09-04T13:49:45Z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